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'Лист1'!$A$1:$M$113</definedName>
  </definedNames>
  <calcPr fullCalcOnLoad="1"/>
</workbook>
</file>

<file path=xl/sharedStrings.xml><?xml version="1.0" encoding="utf-8"?>
<sst xmlns="http://schemas.openxmlformats.org/spreadsheetml/2006/main" count="121" uniqueCount="101">
  <si>
    <t>ДОКЛАДОВ О РЕЗУЛЬТАТАХ И ОСНОВНЫХ НАПРАВЛЕНИЯХ ДЕЯТЕЛЬНОСТИ</t>
  </si>
  <si>
    <t>Удельный вес раздела</t>
  </si>
  <si>
    <t>Удельный вес критерия</t>
  </si>
  <si>
    <t>Уровень</t>
  </si>
  <si>
    <t>Критерии и уровни оценки</t>
  </si>
  <si>
    <t>1.1. Количество сформулированных стратегических целей и обоснование их взаимосвязанности или взаимодополняемости</t>
  </si>
  <si>
    <t>Раздел и форма (приложение №1 Положения о Докладах) не представлены или цели не сформулированы</t>
  </si>
  <si>
    <t>Форма (приложение №1 Положения о Докдадах) представлена, сформулированы цели</t>
  </si>
  <si>
    <t>1.2. Качество обоснованности сформулированных целей</t>
  </si>
  <si>
    <t>Обоснование целей не базируется на нормативных правовых актах, определяющих основные задачи и принципы политики города в сфере деятельности СБП</t>
  </si>
  <si>
    <t>Указанные ссылки приведены менее чем для 50% сформулированных целей</t>
  </si>
  <si>
    <t>Указанные ссылки приведены не менее чем для 50% сформулированных целей</t>
  </si>
  <si>
    <t>1.3. Описание конечного общественно значимого результата в формулировке цели</t>
  </si>
  <si>
    <t>Ни одна из формулированных целей не отражает ожидаемых конечных социально значимых результатов</t>
  </si>
  <si>
    <t>Значимые результаты описаны менее чем для 50% целей</t>
  </si>
  <si>
    <t>Значимые результаты описаны не менее чем для 50% целей</t>
  </si>
  <si>
    <t>1.4. Количество сформулированных задач деятельности по достижению поставленных целей</t>
  </si>
  <si>
    <t>Задачи не сформулированы</t>
  </si>
  <si>
    <t>Задачи сформулированы</t>
  </si>
  <si>
    <t>1.5. Степень соответствия задач целям СБП</t>
  </si>
  <si>
    <t>Обоснование соответствия задач целям не приведено ни для одной задачи</t>
  </si>
  <si>
    <t>Обоснование соответствия приведено менее чем для 50% задач</t>
  </si>
  <si>
    <t>Обоснование соответствия приведено не менее чем для 50% задач</t>
  </si>
  <si>
    <t>1.6. Степень соответствия задач установленным сферам деятельности и функциям СБП</t>
  </si>
  <si>
    <t>Обоснование не приведено ни для одной задачи</t>
  </si>
  <si>
    <t>2. Расходные обязательства и формирование доходов</t>
  </si>
  <si>
    <t>2.1. Общие требования к разделу</t>
  </si>
  <si>
    <t>Раздел и форма (приложение №2 Положения о Докладах) не представлены</t>
  </si>
  <si>
    <t>Форма (приложение №2) не представлена или не содержит данных об объеме исполняемых расходных обязательств</t>
  </si>
  <si>
    <t>Форма (приложение №2) содержит данные только за отчетный год</t>
  </si>
  <si>
    <t>Форма (приложение №2) содержит данные только за отчетный период</t>
  </si>
  <si>
    <t>Форма (приложение №2) содержит данные  за отчетный и плановый периоды, но часть данных представлена не достаточно полно или содержит явные ошибки</t>
  </si>
  <si>
    <t>Раздел и форма (приложение №2) представлены, форма содержит полные данные за все годы</t>
  </si>
  <si>
    <t>2.2. Структура расходных обязательств СБП в отчетном периоде</t>
  </si>
  <si>
    <t>Структура расходных обязательств СБП не представлена</t>
  </si>
  <si>
    <t>Структура расходных обязательств представлена</t>
  </si>
  <si>
    <t>2.3. Планируемые расходные обязательства СБП</t>
  </si>
  <si>
    <t>Прогноз не представлен</t>
  </si>
  <si>
    <t>Прогноз представлен</t>
  </si>
  <si>
    <t>2.4. Степень обоснованности оценки объема и структуры исполняемых расходных обязательств СБП</t>
  </si>
  <si>
    <t>Ни для одного из выделенных расходных обязательств не указан метод оценки</t>
  </si>
  <si>
    <t>Менее чем для 50% выделенных расходных обязательств указаны методы оценки</t>
  </si>
  <si>
    <t>Не мене чем для 50% выделенных расходных обязательств указаны методы оценки</t>
  </si>
  <si>
    <t>2.5. Общие требования к форме (приложение №3 к Положению о Докладах)</t>
  </si>
  <si>
    <t>Форма (приложение №3) не представлена</t>
  </si>
  <si>
    <t>Форма (приложение №3) представлена, но данные на текущий год отсутствуют или представлены не полностью</t>
  </si>
  <si>
    <t>Форма (приложение №3) представлена, но плановые и фактические данные за первые два года отчетного периода отсутствуют или представлены не полностью</t>
  </si>
  <si>
    <t>Форма (приложение №3) представлена, но данные на плановый год отсутствуют или представлены не полностью</t>
  </si>
  <si>
    <t>Форма (приложение №3) представлена, содержит данные за все годы, но часть данных представлена недостаточно полно или содержит явные ошибки</t>
  </si>
  <si>
    <t>Форма (приложение №3) представлена, содержит полные данные за все годы</t>
  </si>
  <si>
    <t>2.6. Наличие данных о фактических объемах доходов за любой год отчетного периода для СБП, осуществляющих функции по администрированию платежей в бюджет города, а также если в их ведении находятся муниципальные учреждения, имеющие право на предоставление платных услуг и (или) муниципальные унитарные предприятия</t>
  </si>
  <si>
    <t>Данные не представлены</t>
  </si>
  <si>
    <t>Данные представлены для видов доходов, составляющих менее 50% от общего объема доходов СБП</t>
  </si>
  <si>
    <t>Данные представлены для видов доходов, составляющих не менее 50% от общего объема доходов СБП</t>
  </si>
  <si>
    <t>2.7. Наличие данных о прогнозных объемах доходов, планируемых к получению в перспективном периоде для СБП, осуществляющих функции по администрированию платежей в бюджет города, а также если в их ведении находятся муниципальные учреждения, имеющие право на предоставление платных услуг и (или) муниципальные унитарные предприятия</t>
  </si>
  <si>
    <t>Данные представлены для видов доходов, составляющих  менее 50% от общего объема доходов СБП</t>
  </si>
  <si>
    <t>3. Целевые программы и непрограммная деятельность</t>
  </si>
  <si>
    <t>3.1. Общие требования к разделу</t>
  </si>
  <si>
    <t>Раздел и форма (приложение №4 к Положению о Докладах) не представлены</t>
  </si>
  <si>
    <t>Раздел и форма (приложение №4 к Положению о Докладах) представлены</t>
  </si>
  <si>
    <t>3.2. Степень охвата целевых программ показателями</t>
  </si>
  <si>
    <t>Ни для одной целевой программы не приведены значения показателей, характеризующих результаты деятельности СБП</t>
  </si>
  <si>
    <t>Не менее чем для 50% целевых программ приведены значения показателей, характеризующих результаты деятельности СБП</t>
  </si>
  <si>
    <t>3.3. Качество представления целевых программ (ЦП)</t>
  </si>
  <si>
    <t>Ни для одной ЦП не указаны ее статус, сроки действия, цели, перечень показателей, бюджет программы в отчетном и плановом периодах</t>
  </si>
  <si>
    <t>Менее чем для 50% ЦП указаны их статус, сроки действия, цели, перечень показателей, бюджет программы в отчетном и плановом периодах</t>
  </si>
  <si>
    <t>Не менее чем для 50% ЦП указаны их статус, сроки действия, цели, перечень показателей, бюджет программы в отчетном и плановом периодах</t>
  </si>
  <si>
    <t>4. Распределение расходов по целям, задачам и целевым программам</t>
  </si>
  <si>
    <t>4.1. Общие требования к разделу</t>
  </si>
  <si>
    <t>Раздел и форма (приложение №5 к Положению о Докладах) не представлены</t>
  </si>
  <si>
    <t>Раздел и форма (приложение №5 к Положению о Докладах)  представлены</t>
  </si>
  <si>
    <t>4.2. Доля бюджетных расходов, осуществленных в отчетном периоде, распределенных по целям, в общем объеме расходов</t>
  </si>
  <si>
    <t>Распределение расходов не представлено</t>
  </si>
  <si>
    <t>Распределение расходов  представлено</t>
  </si>
  <si>
    <t>4.3. Доля бюджетных расходов, осуществленных в отчетном периоде, распределенных по задачам, в общем объеме расходов</t>
  </si>
  <si>
    <t>4.4. Доля бюджетных расходов, осуществленных в отчетном периоде, распределенных по целевым программам, в общем объеме расходов</t>
  </si>
  <si>
    <t>4.5. Доля расходов на очередной финансовый год, распределенных по целям, в общем объеме расходов</t>
  </si>
  <si>
    <t>4.6. Доля расходов на очередной финансовый год, распределенных по задачам, в общем объеме расходов</t>
  </si>
  <si>
    <t>4.7. Доля расходов на очередной финансовый год, распределенных по целевым программам, в общем объеме расходов</t>
  </si>
  <si>
    <t>4.8. Среднесрочный (на срок 3 года) прогноз структуры бюджетных расходов по целям (в % к общему объему расходов)</t>
  </si>
  <si>
    <t>4.9. Среднесрочный (на срок 3 года) прогноз структуры бюджетных расходов по задачам (в % к общему объему расходов)</t>
  </si>
  <si>
    <t>5. Результативность бюджетных расходов</t>
  </si>
  <si>
    <t>5.1. Общие требования к разделу</t>
  </si>
  <si>
    <t>Отдел ЖКХ</t>
  </si>
  <si>
    <t>1. Цели, задачи и показатели деятельности субъекта бюджетного планирования ( далее – СБП)</t>
  </si>
  <si>
    <t>Итоговая оценка доклада</t>
  </si>
  <si>
    <t>ОЦЕНКА</t>
  </si>
  <si>
    <t>СУБЪЕКТОВ БЮДЖЕТНОГО ПЛАНИРОВАНИЯ ГОРОДА СУЗДАЛЯ</t>
  </si>
  <si>
    <t>Раздел и форма (приложение №2 к Методическим рекомендациям) не представлены</t>
  </si>
  <si>
    <t>Раздел и форма (приложение №2 к Методическим рекомендациям)  представлены</t>
  </si>
  <si>
    <t>Отдел экономики</t>
  </si>
  <si>
    <t>4.10. Среднесрочный (на 3 года) прогноз структуры бюджетных расходов по целевым программам (в % к общему объему расходов)</t>
  </si>
  <si>
    <t>Финансовый отдел</t>
  </si>
  <si>
    <t>Отдел архитектуры и строительства</t>
  </si>
  <si>
    <t>Совет народных депутатов</t>
  </si>
  <si>
    <t>Администрация города</t>
  </si>
  <si>
    <t>Менее чем для  50% целевых программ приведены значения показателей, характеризующих результаты деятельности СБП</t>
  </si>
  <si>
    <t>НА  2015-2017  ГОДЫ</t>
  </si>
  <si>
    <t>МКУ "Управление муниципальным имуществом и земельными ресурсами"</t>
  </si>
  <si>
    <t>"Служба      -06"            ГО и ЧС</t>
  </si>
  <si>
    <t>Туризм, культура, физическая культура,  спорт, молодежная политика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</si>
</sst>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17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71" fontId="7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vertical="top" textRotation="90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5.125" style="8" customWidth="1"/>
    <col min="2" max="2" width="5.75390625" style="8" customWidth="1"/>
    <col min="3" max="3" width="3.125" style="8" customWidth="1"/>
    <col min="4" max="4" width="48.875" style="8" customWidth="1"/>
    <col min="5" max="5" width="8.25390625" style="8" customWidth="1"/>
    <col min="6" max="6" width="7.75390625" style="8" customWidth="1"/>
    <col min="7" max="7" width="8.125" style="8" customWidth="1"/>
    <col min="8" max="8" width="11.375" style="8" customWidth="1"/>
    <col min="9" max="9" width="8.125" style="8" customWidth="1"/>
    <col min="10" max="10" width="9.00390625" style="8" customWidth="1"/>
    <col min="11" max="11" width="8.00390625" style="8" customWidth="1"/>
    <col min="12" max="12" width="9.00390625" style="8" customWidth="1"/>
    <col min="13" max="13" width="8.375" style="8" customWidth="1"/>
  </cols>
  <sheetData>
    <row r="1" spans="1:12" ht="12.75">
      <c r="A1" s="1"/>
      <c r="B1" s="1"/>
      <c r="C1" s="1"/>
      <c r="D1" s="1"/>
      <c r="E1" s="1"/>
      <c r="F1" s="1"/>
      <c r="G1" s="1"/>
      <c r="H1" s="6"/>
      <c r="I1" s="6"/>
      <c r="J1" s="19"/>
      <c r="K1" s="19"/>
      <c r="L1" s="19"/>
    </row>
    <row r="2" spans="1:12" ht="14.25">
      <c r="A2" s="20" t="s">
        <v>86</v>
      </c>
      <c r="B2" s="21"/>
      <c r="C2" s="21"/>
      <c r="D2" s="21"/>
      <c r="E2" s="21"/>
      <c r="F2" s="21"/>
      <c r="G2" s="21"/>
      <c r="H2" s="21"/>
      <c r="I2" s="21"/>
      <c r="J2" s="21"/>
      <c r="K2" s="28"/>
      <c r="L2" s="28"/>
    </row>
    <row r="3" spans="1:12" ht="14.2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8"/>
      <c r="L3" s="28"/>
    </row>
    <row r="4" spans="1:12" ht="14.25">
      <c r="A4" s="20" t="s">
        <v>87</v>
      </c>
      <c r="B4" s="21"/>
      <c r="C4" s="21"/>
      <c r="D4" s="21"/>
      <c r="E4" s="21"/>
      <c r="F4" s="21"/>
      <c r="G4" s="21"/>
      <c r="H4" s="21"/>
      <c r="I4" s="21"/>
      <c r="J4" s="21"/>
      <c r="K4" s="28"/>
      <c r="L4" s="28"/>
    </row>
    <row r="5" spans="1:12" ht="14.25">
      <c r="A5" s="20" t="s">
        <v>97</v>
      </c>
      <c r="B5" s="21"/>
      <c r="C5" s="21"/>
      <c r="D5" s="21"/>
      <c r="E5" s="21"/>
      <c r="F5" s="21"/>
      <c r="G5" s="21"/>
      <c r="H5" s="21"/>
      <c r="I5" s="21"/>
      <c r="J5" s="21"/>
      <c r="K5" s="28"/>
      <c r="L5" s="28"/>
    </row>
    <row r="6" spans="1:12" ht="14.25">
      <c r="A6" s="20"/>
      <c r="B6" s="21"/>
      <c r="C6" s="21"/>
      <c r="D6" s="21"/>
      <c r="E6" s="21"/>
      <c r="F6" s="21"/>
      <c r="G6" s="21"/>
      <c r="H6" s="21"/>
      <c r="I6" s="21"/>
      <c r="J6" s="2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4" customFormat="1" ht="24.75" customHeight="1">
      <c r="A8" s="22" t="s">
        <v>1</v>
      </c>
      <c r="B8" s="22" t="s">
        <v>2</v>
      </c>
      <c r="C8" s="22" t="s">
        <v>3</v>
      </c>
      <c r="D8" s="25" t="s">
        <v>4</v>
      </c>
      <c r="E8" s="27" t="s">
        <v>94</v>
      </c>
      <c r="F8" s="23" t="s">
        <v>95</v>
      </c>
      <c r="G8" s="27" t="s">
        <v>92</v>
      </c>
      <c r="H8" s="27" t="s">
        <v>98</v>
      </c>
      <c r="I8" s="27" t="s">
        <v>90</v>
      </c>
      <c r="J8" s="27" t="s">
        <v>93</v>
      </c>
      <c r="K8" s="27" t="s">
        <v>83</v>
      </c>
      <c r="L8" s="27" t="s">
        <v>99</v>
      </c>
      <c r="M8" s="27" t="s">
        <v>100</v>
      </c>
    </row>
    <row r="9" spans="1:13" s="4" customFormat="1" ht="87" customHeight="1">
      <c r="A9" s="22"/>
      <c r="B9" s="22"/>
      <c r="C9" s="22"/>
      <c r="D9" s="26"/>
      <c r="E9" s="27"/>
      <c r="F9" s="24"/>
      <c r="G9" s="27"/>
      <c r="H9" s="27"/>
      <c r="I9" s="27"/>
      <c r="J9" s="27"/>
      <c r="K9" s="27"/>
      <c r="L9" s="27"/>
      <c r="M9" s="27"/>
    </row>
    <row r="10" spans="1:13" s="4" customFormat="1" ht="15.75">
      <c r="A10" s="7"/>
      <c r="B10" s="7"/>
      <c r="C10" s="7"/>
      <c r="D10" s="9" t="s">
        <v>85</v>
      </c>
      <c r="E10" s="10">
        <f aca="true" t="shared" si="0" ref="E10:J10">E11+E34+E67+E79+E110</f>
        <v>1.07</v>
      </c>
      <c r="F10" s="10">
        <f t="shared" si="0"/>
        <v>0</v>
      </c>
      <c r="G10" s="10">
        <f t="shared" si="0"/>
        <v>1.545</v>
      </c>
      <c r="H10" s="10">
        <f t="shared" si="0"/>
        <v>1.545</v>
      </c>
      <c r="I10" s="10">
        <f t="shared" si="0"/>
        <v>1.3499999999999999</v>
      </c>
      <c r="J10" s="10">
        <f t="shared" si="0"/>
        <v>1.44</v>
      </c>
      <c r="K10" s="10">
        <f>K11+K34+K67+K79+K110</f>
        <v>1.545</v>
      </c>
      <c r="L10" s="10">
        <f>L11+L34+L67+L79+L110</f>
        <v>1.4549999999999998</v>
      </c>
      <c r="M10" s="10">
        <f>M11+M34+M67+M79+M110</f>
        <v>1.545</v>
      </c>
    </row>
    <row r="11" spans="1:13" ht="47.25">
      <c r="A11" s="2">
        <v>0.15</v>
      </c>
      <c r="B11" s="2"/>
      <c r="C11" s="2"/>
      <c r="D11" s="11" t="s">
        <v>84</v>
      </c>
      <c r="E11" s="12">
        <f aca="true" t="shared" si="1" ref="E11:J11">(E12+E15+E19+E23+E26+E30)*0.15</f>
        <v>0.255</v>
      </c>
      <c r="F11" s="12">
        <f t="shared" si="1"/>
        <v>0</v>
      </c>
      <c r="G11" s="12">
        <f t="shared" si="1"/>
        <v>0.255</v>
      </c>
      <c r="H11" s="12">
        <f t="shared" si="1"/>
        <v>0.255</v>
      </c>
      <c r="I11" s="12">
        <f t="shared" si="1"/>
        <v>0.255</v>
      </c>
      <c r="J11" s="12">
        <f t="shared" si="1"/>
        <v>0.22499999999999998</v>
      </c>
      <c r="K11" s="12">
        <f>(K12+K15+K19+K23+K26+K30)*0.15</f>
        <v>0.255</v>
      </c>
      <c r="L11" s="12">
        <f>(L12+L15+L19+L23+L26+L30)*0.15</f>
        <v>0.255</v>
      </c>
      <c r="M11" s="12">
        <f>(M12+M15+M19+M23+M26+M30)*0.15</f>
        <v>0.255</v>
      </c>
    </row>
    <row r="12" spans="1:13" ht="50.25" customHeight="1">
      <c r="A12" s="2"/>
      <c r="B12" s="2">
        <v>0.15</v>
      </c>
      <c r="C12" s="2"/>
      <c r="D12" s="13" t="s">
        <v>5</v>
      </c>
      <c r="E12" s="14">
        <f aca="true" t="shared" si="2" ref="E12:J12">(E13+E14)*0.15</f>
        <v>0.15</v>
      </c>
      <c r="F12" s="14">
        <f t="shared" si="2"/>
        <v>0</v>
      </c>
      <c r="G12" s="14">
        <f t="shared" si="2"/>
        <v>0.15</v>
      </c>
      <c r="H12" s="14">
        <f t="shared" si="2"/>
        <v>0.15</v>
      </c>
      <c r="I12" s="14">
        <f t="shared" si="2"/>
        <v>0.15</v>
      </c>
      <c r="J12" s="14">
        <f t="shared" si="2"/>
        <v>0.15</v>
      </c>
      <c r="K12" s="14">
        <f>(K13+K14)*0.15</f>
        <v>0.15</v>
      </c>
      <c r="L12" s="14">
        <f>(L13+L14)*0.15</f>
        <v>0.15</v>
      </c>
      <c r="M12" s="14">
        <f>(M13+M14)*0.15</f>
        <v>0.15</v>
      </c>
    </row>
    <row r="13" spans="1:13" ht="25.5">
      <c r="A13" s="2"/>
      <c r="B13" s="2"/>
      <c r="C13" s="2">
        <v>0</v>
      </c>
      <c r="D13" s="3" t="s">
        <v>6</v>
      </c>
      <c r="E13" s="5"/>
      <c r="F13" s="5">
        <v>0</v>
      </c>
      <c r="G13" s="5"/>
      <c r="H13" s="5"/>
      <c r="I13" s="5"/>
      <c r="J13" s="5"/>
      <c r="K13" s="5"/>
      <c r="L13" s="5"/>
      <c r="M13" s="5"/>
    </row>
    <row r="14" spans="1:13" ht="27.75" customHeight="1">
      <c r="A14" s="2"/>
      <c r="B14" s="2"/>
      <c r="C14" s="2">
        <v>1</v>
      </c>
      <c r="D14" s="3" t="s">
        <v>7</v>
      </c>
      <c r="E14" s="5">
        <v>1</v>
      </c>
      <c r="F14" s="5"/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</row>
    <row r="15" spans="1:13" ht="30" customHeight="1">
      <c r="A15" s="2"/>
      <c r="B15" s="2">
        <v>0.2</v>
      </c>
      <c r="C15" s="2"/>
      <c r="D15" s="13" t="s">
        <v>8</v>
      </c>
      <c r="E15" s="15">
        <f aca="true" t="shared" si="3" ref="E15:J15">(E16+E17+E18)*0.2</f>
        <v>0.4</v>
      </c>
      <c r="F15" s="15">
        <f t="shared" si="3"/>
        <v>0</v>
      </c>
      <c r="G15" s="15">
        <f t="shared" si="3"/>
        <v>0.4</v>
      </c>
      <c r="H15" s="15">
        <f t="shared" si="3"/>
        <v>0.4</v>
      </c>
      <c r="I15" s="15">
        <f t="shared" si="3"/>
        <v>0.4</v>
      </c>
      <c r="J15" s="15">
        <f t="shared" si="3"/>
        <v>0.4</v>
      </c>
      <c r="K15" s="15">
        <f>(K16+K17+K18)*0.2</f>
        <v>0.4</v>
      </c>
      <c r="L15" s="15">
        <f>(L16+L17+L18)*0.2</f>
        <v>0.4</v>
      </c>
      <c r="M15" s="15">
        <f>(M16+M17+M18)*0.2</f>
        <v>0.4</v>
      </c>
    </row>
    <row r="16" spans="1:13" ht="38.25">
      <c r="A16" s="2"/>
      <c r="B16" s="2"/>
      <c r="C16" s="2">
        <v>0</v>
      </c>
      <c r="D16" s="3" t="s">
        <v>9</v>
      </c>
      <c r="E16" s="5"/>
      <c r="F16" s="5">
        <v>0</v>
      </c>
      <c r="G16" s="5"/>
      <c r="H16" s="5"/>
      <c r="I16" s="5"/>
      <c r="J16" s="5"/>
      <c r="K16" s="5"/>
      <c r="L16" s="5"/>
      <c r="M16" s="5"/>
    </row>
    <row r="17" spans="1:13" ht="25.5">
      <c r="A17" s="2"/>
      <c r="B17" s="2"/>
      <c r="C17" s="2">
        <v>1</v>
      </c>
      <c r="D17" s="3" t="s">
        <v>10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25.5">
      <c r="A18" s="2"/>
      <c r="B18" s="2"/>
      <c r="C18" s="2">
        <v>2</v>
      </c>
      <c r="D18" s="3" t="s">
        <v>11</v>
      </c>
      <c r="E18" s="5">
        <v>2</v>
      </c>
      <c r="F18" s="5"/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2</v>
      </c>
    </row>
    <row r="19" spans="1:13" ht="31.5">
      <c r="A19" s="2"/>
      <c r="B19" s="2">
        <v>0.2</v>
      </c>
      <c r="C19" s="2"/>
      <c r="D19" s="13" t="s">
        <v>12</v>
      </c>
      <c r="E19" s="15">
        <f aca="true" t="shared" si="4" ref="E19:J19">(E20+E21+E22)*0.2</f>
        <v>0.4</v>
      </c>
      <c r="F19" s="15">
        <f t="shared" si="4"/>
        <v>0</v>
      </c>
      <c r="G19" s="15">
        <f t="shared" si="4"/>
        <v>0.4</v>
      </c>
      <c r="H19" s="15">
        <f t="shared" si="4"/>
        <v>0.4</v>
      </c>
      <c r="I19" s="15">
        <f t="shared" si="4"/>
        <v>0.4</v>
      </c>
      <c r="J19" s="15">
        <f t="shared" si="4"/>
        <v>0.2</v>
      </c>
      <c r="K19" s="15">
        <f>(K20+K21+K22)*0.2</f>
        <v>0.4</v>
      </c>
      <c r="L19" s="15">
        <f>(L20+L21+L22)*0.2</f>
        <v>0.4</v>
      </c>
      <c r="M19" s="15">
        <f>(M20+M21+M22)*0.2</f>
        <v>0.4</v>
      </c>
    </row>
    <row r="20" spans="1:13" ht="25.5">
      <c r="A20" s="2"/>
      <c r="B20" s="2"/>
      <c r="C20" s="2">
        <v>0</v>
      </c>
      <c r="D20" s="3" t="s">
        <v>13</v>
      </c>
      <c r="E20" s="5"/>
      <c r="F20" s="5">
        <v>0</v>
      </c>
      <c r="G20" s="5"/>
      <c r="H20" s="5"/>
      <c r="I20" s="5"/>
      <c r="J20" s="5"/>
      <c r="K20" s="5"/>
      <c r="L20" s="5"/>
      <c r="M20" s="5"/>
    </row>
    <row r="21" spans="1:13" ht="12.75">
      <c r="A21" s="2"/>
      <c r="B21" s="2"/>
      <c r="C21" s="2">
        <v>1</v>
      </c>
      <c r="D21" s="3" t="s">
        <v>14</v>
      </c>
      <c r="E21" s="5"/>
      <c r="F21" s="5"/>
      <c r="G21" s="5"/>
      <c r="H21" s="5"/>
      <c r="I21" s="5"/>
      <c r="J21" s="5">
        <v>1</v>
      </c>
      <c r="K21" s="5"/>
      <c r="L21" s="5"/>
      <c r="M21" s="5"/>
    </row>
    <row r="22" spans="1:13" ht="12.75">
      <c r="A22" s="2"/>
      <c r="B22" s="2"/>
      <c r="C22" s="2">
        <v>2</v>
      </c>
      <c r="D22" s="3" t="s">
        <v>15</v>
      </c>
      <c r="E22" s="5">
        <v>2</v>
      </c>
      <c r="F22" s="5"/>
      <c r="G22" s="5">
        <v>2</v>
      </c>
      <c r="H22" s="5">
        <v>2</v>
      </c>
      <c r="I22" s="5">
        <v>2</v>
      </c>
      <c r="J22" s="5"/>
      <c r="K22" s="5">
        <v>2</v>
      </c>
      <c r="L22" s="5">
        <v>2</v>
      </c>
      <c r="M22" s="5">
        <v>2</v>
      </c>
    </row>
    <row r="23" spans="1:13" ht="48.75" customHeight="1">
      <c r="A23" s="2"/>
      <c r="B23" s="2">
        <v>0.15</v>
      </c>
      <c r="C23" s="2"/>
      <c r="D23" s="13" t="s">
        <v>16</v>
      </c>
      <c r="E23" s="16">
        <f aca="true" t="shared" si="5" ref="E23:J23">(E24+E25)*0.15</f>
        <v>0.15</v>
      </c>
      <c r="F23" s="16">
        <f t="shared" si="5"/>
        <v>0</v>
      </c>
      <c r="G23" s="16">
        <f t="shared" si="5"/>
        <v>0.15</v>
      </c>
      <c r="H23" s="16">
        <f t="shared" si="5"/>
        <v>0.15</v>
      </c>
      <c r="I23" s="16">
        <f t="shared" si="5"/>
        <v>0.15</v>
      </c>
      <c r="J23" s="16">
        <f t="shared" si="5"/>
        <v>0.15</v>
      </c>
      <c r="K23" s="16">
        <f>(K24+K25)*0.15</f>
        <v>0.15</v>
      </c>
      <c r="L23" s="16">
        <f>(L24+L25)*0.15</f>
        <v>0.15</v>
      </c>
      <c r="M23" s="16">
        <f>(M24+M25)*0.15</f>
        <v>0.15</v>
      </c>
    </row>
    <row r="24" spans="1:13" ht="12.75">
      <c r="A24" s="2"/>
      <c r="B24" s="2"/>
      <c r="C24" s="2">
        <v>0</v>
      </c>
      <c r="D24" s="3" t="s">
        <v>17</v>
      </c>
      <c r="E24" s="5"/>
      <c r="F24" s="5">
        <v>0</v>
      </c>
      <c r="G24" s="5"/>
      <c r="H24" s="5"/>
      <c r="I24" s="5"/>
      <c r="J24" s="5"/>
      <c r="K24" s="5"/>
      <c r="L24" s="5"/>
      <c r="M24" s="5"/>
    </row>
    <row r="25" spans="1:13" ht="12.75">
      <c r="A25" s="2"/>
      <c r="B25" s="2"/>
      <c r="C25" s="2">
        <v>1</v>
      </c>
      <c r="D25" s="3" t="s">
        <v>18</v>
      </c>
      <c r="E25" s="5">
        <v>1</v>
      </c>
      <c r="F25" s="5"/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</row>
    <row r="26" spans="1:13" ht="15.75">
      <c r="A26" s="2"/>
      <c r="B26" s="2">
        <v>0.15</v>
      </c>
      <c r="C26" s="2"/>
      <c r="D26" s="13" t="s">
        <v>19</v>
      </c>
      <c r="E26" s="16">
        <f aca="true" t="shared" si="6" ref="E26:J26">(E27+E28+E29)*0.15</f>
        <v>0.3</v>
      </c>
      <c r="F26" s="16">
        <f t="shared" si="6"/>
        <v>0</v>
      </c>
      <c r="G26" s="16">
        <f t="shared" si="6"/>
        <v>0.3</v>
      </c>
      <c r="H26" s="16">
        <f t="shared" si="6"/>
        <v>0.3</v>
      </c>
      <c r="I26" s="16">
        <f t="shared" si="6"/>
        <v>0.3</v>
      </c>
      <c r="J26" s="16">
        <f t="shared" si="6"/>
        <v>0.3</v>
      </c>
      <c r="K26" s="16">
        <f>(K27+K28+K29)*0.15</f>
        <v>0.3</v>
      </c>
      <c r="L26" s="16">
        <f>(L27+L28+L29)*0.15</f>
        <v>0.3</v>
      </c>
      <c r="M26" s="16">
        <f>(M27+M28+M29)*0.15</f>
        <v>0.3</v>
      </c>
    </row>
    <row r="27" spans="1:13" ht="25.5">
      <c r="A27" s="2"/>
      <c r="B27" s="2"/>
      <c r="C27" s="2">
        <v>0</v>
      </c>
      <c r="D27" s="3" t="s">
        <v>20</v>
      </c>
      <c r="E27" s="5"/>
      <c r="F27" s="5">
        <v>0</v>
      </c>
      <c r="G27" s="5"/>
      <c r="H27" s="5"/>
      <c r="I27" s="5"/>
      <c r="J27" s="5"/>
      <c r="K27" s="5"/>
      <c r="L27" s="5"/>
      <c r="M27" s="5"/>
    </row>
    <row r="28" spans="1:13" ht="16.5" customHeight="1">
      <c r="A28" s="2"/>
      <c r="B28" s="2"/>
      <c r="C28" s="2">
        <v>1</v>
      </c>
      <c r="D28" s="3" t="s">
        <v>21</v>
      </c>
      <c r="E28" s="5"/>
      <c r="F28" s="5"/>
      <c r="G28" s="5"/>
      <c r="H28" s="5"/>
      <c r="I28" s="5"/>
      <c r="J28" s="5"/>
      <c r="K28" s="5"/>
      <c r="L28" s="5"/>
      <c r="M28" s="5"/>
    </row>
    <row r="29" spans="1:13" ht="25.5">
      <c r="A29" s="2"/>
      <c r="B29" s="2"/>
      <c r="C29" s="2">
        <v>2</v>
      </c>
      <c r="D29" s="3" t="s">
        <v>22</v>
      </c>
      <c r="E29" s="5">
        <v>2</v>
      </c>
      <c r="F29" s="5"/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</row>
    <row r="30" spans="1:13" ht="31.5">
      <c r="A30" s="2"/>
      <c r="B30" s="2">
        <v>0.15</v>
      </c>
      <c r="C30" s="2"/>
      <c r="D30" s="13" t="s">
        <v>23</v>
      </c>
      <c r="E30" s="16">
        <f aca="true" t="shared" si="7" ref="E30:J30">(E31+E32+E33)*0.15</f>
        <v>0.3</v>
      </c>
      <c r="F30" s="16">
        <f t="shared" si="7"/>
        <v>0</v>
      </c>
      <c r="G30" s="16">
        <f t="shared" si="7"/>
        <v>0.3</v>
      </c>
      <c r="H30" s="16">
        <f t="shared" si="7"/>
        <v>0.3</v>
      </c>
      <c r="I30" s="16">
        <f t="shared" si="7"/>
        <v>0.3</v>
      </c>
      <c r="J30" s="16">
        <f t="shared" si="7"/>
        <v>0.3</v>
      </c>
      <c r="K30" s="16">
        <f>(K31+K32+K33)*0.15</f>
        <v>0.3</v>
      </c>
      <c r="L30" s="16">
        <f>(L31+L32+L33)*0.15</f>
        <v>0.3</v>
      </c>
      <c r="M30" s="16">
        <f>(M31+M32+M33)*0.15</f>
        <v>0.3</v>
      </c>
    </row>
    <row r="31" spans="1:13" ht="12.75">
      <c r="A31" s="2"/>
      <c r="B31" s="2"/>
      <c r="C31" s="2">
        <v>0</v>
      </c>
      <c r="D31" s="3" t="s">
        <v>24</v>
      </c>
      <c r="E31" s="5"/>
      <c r="F31" s="5">
        <v>0</v>
      </c>
      <c r="G31" s="5"/>
      <c r="H31" s="5"/>
      <c r="I31" s="5"/>
      <c r="J31" s="5"/>
      <c r="K31" s="5"/>
      <c r="L31" s="5"/>
      <c r="M31" s="5"/>
    </row>
    <row r="32" spans="1:13" ht="26.25" customHeight="1">
      <c r="A32" s="2"/>
      <c r="B32" s="2"/>
      <c r="C32" s="2">
        <v>1</v>
      </c>
      <c r="D32" s="3" t="s">
        <v>21</v>
      </c>
      <c r="E32" s="5"/>
      <c r="F32" s="5"/>
      <c r="G32" s="5"/>
      <c r="H32" s="5"/>
      <c r="I32" s="5"/>
      <c r="J32" s="5"/>
      <c r="K32" s="5"/>
      <c r="L32" s="5"/>
      <c r="M32" s="5"/>
    </row>
    <row r="33" spans="1:13" ht="25.5">
      <c r="A33" s="2"/>
      <c r="B33" s="2"/>
      <c r="C33" s="2">
        <v>2</v>
      </c>
      <c r="D33" s="3" t="s">
        <v>22</v>
      </c>
      <c r="E33" s="5">
        <v>2</v>
      </c>
      <c r="F33" s="5"/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2</v>
      </c>
      <c r="M33" s="5">
        <v>2</v>
      </c>
    </row>
    <row r="34" spans="1:13" ht="31.5" customHeight="1">
      <c r="A34" s="2">
        <v>0.15</v>
      </c>
      <c r="B34" s="2"/>
      <c r="C34" s="2"/>
      <c r="D34" s="11" t="s">
        <v>25</v>
      </c>
      <c r="E34" s="12">
        <f aca="true" t="shared" si="8" ref="E34:J34">(E35+E42+E45+E48+E52+E59+E63)*0.15</f>
        <v>0.39</v>
      </c>
      <c r="F34" s="12">
        <f t="shared" si="8"/>
        <v>0</v>
      </c>
      <c r="G34" s="12">
        <f t="shared" si="8"/>
        <v>0.39</v>
      </c>
      <c r="H34" s="12">
        <f t="shared" si="8"/>
        <v>0.39</v>
      </c>
      <c r="I34" s="12">
        <f t="shared" si="8"/>
        <v>0.19499999999999998</v>
      </c>
      <c r="J34" s="12">
        <f t="shared" si="8"/>
        <v>0.39</v>
      </c>
      <c r="K34" s="12">
        <f>(K35+K42+K45+K48+K52+K59+K63)*0.15</f>
        <v>0.39</v>
      </c>
      <c r="L34" s="12">
        <f>(L35+L42+L45+L48+L52+L59+L63)*0.15</f>
        <v>0.3</v>
      </c>
      <c r="M34" s="12">
        <f>(M35+M42+M45+M48+M52+M59+M63)*0.15</f>
        <v>0.39</v>
      </c>
    </row>
    <row r="35" spans="1:13" ht="15.75">
      <c r="A35" s="2"/>
      <c r="B35" s="2">
        <v>0.2</v>
      </c>
      <c r="C35" s="2"/>
      <c r="D35" s="13" t="s">
        <v>26</v>
      </c>
      <c r="E35" s="15">
        <f aca="true" t="shared" si="9" ref="E35:J35">(E36+E37+E38+E39+E40+E41)*0.2</f>
        <v>1</v>
      </c>
      <c r="F35" s="15">
        <f t="shared" si="9"/>
        <v>0</v>
      </c>
      <c r="G35" s="15">
        <f t="shared" si="9"/>
        <v>1</v>
      </c>
      <c r="H35" s="15">
        <f t="shared" si="9"/>
        <v>1</v>
      </c>
      <c r="I35" s="14">
        <f t="shared" si="9"/>
        <v>1</v>
      </c>
      <c r="J35" s="14">
        <f t="shared" si="9"/>
        <v>1</v>
      </c>
      <c r="K35" s="14">
        <f>(K36+K37+K38+K39+K40+K41)*0.2</f>
        <v>1</v>
      </c>
      <c r="L35" s="15">
        <f>(L36+L37+L38+L39+L40+L41)*0.2</f>
        <v>0.8</v>
      </c>
      <c r="M35" s="14">
        <f>(M36+M37+M38+M39+M40+M41)*0.2</f>
        <v>1</v>
      </c>
    </row>
    <row r="36" spans="1:13" ht="25.5">
      <c r="A36" s="2"/>
      <c r="B36" s="2"/>
      <c r="C36" s="2">
        <v>0</v>
      </c>
      <c r="D36" s="3" t="s">
        <v>27</v>
      </c>
      <c r="E36" s="5"/>
      <c r="F36" s="5">
        <v>0</v>
      </c>
      <c r="G36" s="5"/>
      <c r="H36" s="5"/>
      <c r="I36" s="5"/>
      <c r="J36" s="5"/>
      <c r="K36" s="5"/>
      <c r="L36" s="5"/>
      <c r="M36" s="5"/>
    </row>
    <row r="37" spans="1:13" ht="27.75" customHeight="1">
      <c r="A37" s="2"/>
      <c r="B37" s="2"/>
      <c r="C37" s="2">
        <v>1</v>
      </c>
      <c r="D37" s="3" t="s">
        <v>28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25.5">
      <c r="A38" s="2"/>
      <c r="B38" s="2"/>
      <c r="C38" s="2">
        <v>2</v>
      </c>
      <c r="D38" s="3" t="s">
        <v>29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ht="27" customHeight="1">
      <c r="A39" s="2"/>
      <c r="B39" s="2"/>
      <c r="C39" s="2">
        <v>3</v>
      </c>
      <c r="D39" s="3" t="s">
        <v>30</v>
      </c>
      <c r="E39" s="5"/>
      <c r="F39" s="5"/>
      <c r="G39" s="5"/>
      <c r="H39" s="5"/>
      <c r="I39" s="5"/>
      <c r="J39" s="5"/>
      <c r="K39" s="5"/>
      <c r="L39" s="5"/>
      <c r="M39" s="5"/>
    </row>
    <row r="40" spans="1:13" ht="38.25">
      <c r="A40" s="2"/>
      <c r="B40" s="2"/>
      <c r="C40" s="2">
        <v>4</v>
      </c>
      <c r="D40" s="3" t="s">
        <v>31</v>
      </c>
      <c r="E40" s="5"/>
      <c r="F40" s="5"/>
      <c r="G40" s="5"/>
      <c r="H40" s="5"/>
      <c r="I40" s="5"/>
      <c r="J40" s="5"/>
      <c r="K40" s="5"/>
      <c r="L40" s="5">
        <v>4</v>
      </c>
      <c r="M40" s="5"/>
    </row>
    <row r="41" spans="1:13" ht="25.5">
      <c r="A41" s="2"/>
      <c r="B41" s="2"/>
      <c r="C41" s="2">
        <v>5</v>
      </c>
      <c r="D41" s="3" t="s">
        <v>32</v>
      </c>
      <c r="E41" s="5">
        <v>5</v>
      </c>
      <c r="F41" s="5"/>
      <c r="G41" s="5">
        <v>5</v>
      </c>
      <c r="H41" s="5">
        <v>5</v>
      </c>
      <c r="I41" s="5">
        <v>5</v>
      </c>
      <c r="J41" s="5">
        <v>5</v>
      </c>
      <c r="K41" s="5">
        <v>5</v>
      </c>
      <c r="L41" s="5"/>
      <c r="M41" s="5">
        <v>5</v>
      </c>
    </row>
    <row r="42" spans="1:13" ht="31.5">
      <c r="A42" s="2"/>
      <c r="B42" s="2">
        <v>0.15</v>
      </c>
      <c r="C42" s="2"/>
      <c r="D42" s="13" t="s">
        <v>33</v>
      </c>
      <c r="E42" s="16">
        <f aca="true" t="shared" si="10" ref="E42:J42">(E43+E44)*0.15</f>
        <v>0.15</v>
      </c>
      <c r="F42" s="16">
        <f t="shared" si="10"/>
        <v>0</v>
      </c>
      <c r="G42" s="16">
        <f t="shared" si="10"/>
        <v>0.15</v>
      </c>
      <c r="H42" s="16">
        <f t="shared" si="10"/>
        <v>0.15</v>
      </c>
      <c r="I42" s="16">
        <f t="shared" si="10"/>
        <v>0.15</v>
      </c>
      <c r="J42" s="14">
        <f t="shared" si="10"/>
        <v>0.15</v>
      </c>
      <c r="K42" s="16">
        <f>(K43+K44)*0.15</f>
        <v>0.15</v>
      </c>
      <c r="L42" s="14">
        <f>(L43+L44)*0.15</f>
        <v>0.15</v>
      </c>
      <c r="M42" s="14">
        <f>(M43+M44)*0.15</f>
        <v>0.15</v>
      </c>
    </row>
    <row r="43" spans="1:13" ht="12.75">
      <c r="A43" s="2"/>
      <c r="B43" s="2"/>
      <c r="C43" s="2">
        <v>0</v>
      </c>
      <c r="D43" s="3" t="s">
        <v>34</v>
      </c>
      <c r="E43" s="5"/>
      <c r="F43" s="5">
        <v>0</v>
      </c>
      <c r="G43" s="5"/>
      <c r="H43" s="5"/>
      <c r="I43" s="5"/>
      <c r="J43" s="5"/>
      <c r="K43" s="5"/>
      <c r="L43" s="5"/>
      <c r="M43" s="5"/>
    </row>
    <row r="44" spans="1:13" ht="12.75">
      <c r="A44" s="2"/>
      <c r="B44" s="2"/>
      <c r="C44" s="2">
        <v>1</v>
      </c>
      <c r="D44" s="3" t="s">
        <v>35</v>
      </c>
      <c r="E44" s="5">
        <v>1</v>
      </c>
      <c r="F44" s="5"/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</row>
    <row r="45" spans="1:13" ht="15.75">
      <c r="A45" s="2"/>
      <c r="B45" s="2">
        <v>0.15</v>
      </c>
      <c r="C45" s="2"/>
      <c r="D45" s="13" t="s">
        <v>36</v>
      </c>
      <c r="E45" s="14">
        <f aca="true" t="shared" si="11" ref="E45:J45">(E46+E47)*0.15</f>
        <v>0.15</v>
      </c>
      <c r="F45" s="14">
        <f t="shared" si="11"/>
        <v>0</v>
      </c>
      <c r="G45" s="14">
        <f t="shared" si="11"/>
        <v>0.15</v>
      </c>
      <c r="H45" s="14">
        <f t="shared" si="11"/>
        <v>0.15</v>
      </c>
      <c r="I45" s="14">
        <f t="shared" si="11"/>
        <v>0.15</v>
      </c>
      <c r="J45" s="14">
        <f t="shared" si="11"/>
        <v>0.15</v>
      </c>
      <c r="K45" s="14">
        <f>(K46+K47)*0.15</f>
        <v>0.15</v>
      </c>
      <c r="L45" s="14">
        <f>(L46+L47)*0.15</f>
        <v>0.15</v>
      </c>
      <c r="M45" s="14">
        <f>(M46+M47)*0.15</f>
        <v>0.15</v>
      </c>
    </row>
    <row r="46" spans="1:13" ht="12.75">
      <c r="A46" s="2"/>
      <c r="B46" s="2"/>
      <c r="C46" s="2">
        <v>0</v>
      </c>
      <c r="D46" s="3" t="s">
        <v>37</v>
      </c>
      <c r="E46" s="5"/>
      <c r="F46" s="5">
        <v>0</v>
      </c>
      <c r="G46" s="5"/>
      <c r="H46" s="5"/>
      <c r="I46" s="5"/>
      <c r="J46" s="5"/>
      <c r="K46" s="5"/>
      <c r="L46" s="5"/>
      <c r="M46" s="5"/>
    </row>
    <row r="47" spans="1:13" ht="12.75">
      <c r="A47" s="2"/>
      <c r="B47" s="2"/>
      <c r="C47" s="2">
        <v>1</v>
      </c>
      <c r="D47" s="3" t="s">
        <v>38</v>
      </c>
      <c r="E47" s="5">
        <v>1</v>
      </c>
      <c r="F47" s="5"/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</row>
    <row r="48" spans="1:13" ht="47.25">
      <c r="A48" s="2"/>
      <c r="B48" s="2">
        <v>0.2</v>
      </c>
      <c r="C48" s="2"/>
      <c r="D48" s="13" t="s">
        <v>39</v>
      </c>
      <c r="E48" s="15">
        <f aca="true" t="shared" si="12" ref="E48:J48">(E49+E50+E51)*0.2</f>
        <v>0.4</v>
      </c>
      <c r="F48" s="15">
        <f t="shared" si="12"/>
        <v>0</v>
      </c>
      <c r="G48" s="15">
        <f t="shared" si="12"/>
        <v>0.4</v>
      </c>
      <c r="H48" s="15">
        <f t="shared" si="12"/>
        <v>0.4</v>
      </c>
      <c r="I48" s="15">
        <f t="shared" si="12"/>
        <v>0</v>
      </c>
      <c r="J48" s="15">
        <f t="shared" si="12"/>
        <v>0.4</v>
      </c>
      <c r="K48" s="15">
        <f>(K49+K50+K51)*0.2</f>
        <v>0.4</v>
      </c>
      <c r="L48" s="15">
        <f>(L49+L50+L51)*0.2</f>
        <v>0</v>
      </c>
      <c r="M48" s="15">
        <f>(M49+M50+M51)*0.2</f>
        <v>0.4</v>
      </c>
    </row>
    <row r="49" spans="1:13" ht="25.5">
      <c r="A49" s="2"/>
      <c r="B49" s="2"/>
      <c r="C49" s="2">
        <v>0</v>
      </c>
      <c r="D49" s="3" t="s">
        <v>40</v>
      </c>
      <c r="E49" s="5"/>
      <c r="F49" s="5">
        <v>0</v>
      </c>
      <c r="G49" s="5"/>
      <c r="H49" s="5"/>
      <c r="I49" s="5">
        <v>0</v>
      </c>
      <c r="J49" s="5"/>
      <c r="K49" s="5"/>
      <c r="L49" s="5">
        <v>0</v>
      </c>
      <c r="M49" s="5"/>
    </row>
    <row r="50" spans="1:13" ht="25.5">
      <c r="A50" s="2"/>
      <c r="B50" s="2"/>
      <c r="C50" s="2">
        <v>1</v>
      </c>
      <c r="D50" s="3" t="s">
        <v>41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25.5">
      <c r="A51" s="2"/>
      <c r="B51" s="2"/>
      <c r="C51" s="2">
        <v>2</v>
      </c>
      <c r="D51" s="3" t="s">
        <v>42</v>
      </c>
      <c r="E51" s="5">
        <v>2</v>
      </c>
      <c r="F51" s="5"/>
      <c r="G51" s="5">
        <v>2</v>
      </c>
      <c r="H51" s="5">
        <v>2</v>
      </c>
      <c r="I51" s="5"/>
      <c r="J51" s="5">
        <v>2</v>
      </c>
      <c r="K51" s="5">
        <v>2</v>
      </c>
      <c r="L51" s="5"/>
      <c r="M51" s="5">
        <v>2</v>
      </c>
    </row>
    <row r="52" spans="1:13" ht="31.5">
      <c r="A52" s="2"/>
      <c r="B52" s="2">
        <v>0.1</v>
      </c>
      <c r="C52" s="2"/>
      <c r="D52" s="13" t="s">
        <v>43</v>
      </c>
      <c r="E52" s="14">
        <f aca="true" t="shared" si="13" ref="E52:J52">(E53+E54+E55+E56+E57+E58)*0.1</f>
        <v>0.5</v>
      </c>
      <c r="F52" s="15">
        <f t="shared" si="13"/>
        <v>0</v>
      </c>
      <c r="G52" s="14">
        <f t="shared" si="13"/>
        <v>0.5</v>
      </c>
      <c r="H52" s="14">
        <f t="shared" si="13"/>
        <v>0.5</v>
      </c>
      <c r="I52" s="14">
        <f t="shared" si="13"/>
        <v>0</v>
      </c>
      <c r="J52" s="14">
        <f t="shared" si="13"/>
        <v>0.5</v>
      </c>
      <c r="K52" s="14">
        <f>(K53+K54+K55+K56+K57+K58)*0.1</f>
        <v>0.5</v>
      </c>
      <c r="L52" s="14">
        <f>(L53+L54+L55+L56+L57+L58)*0.1</f>
        <v>0.5</v>
      </c>
      <c r="M52" s="15">
        <f>(M53+M54+M55+M56+M57+M58)*0.1</f>
        <v>0.5</v>
      </c>
    </row>
    <row r="53" spans="1:13" ht="12.75">
      <c r="A53" s="2"/>
      <c r="B53" s="2"/>
      <c r="C53" s="2">
        <v>0</v>
      </c>
      <c r="D53" s="3" t="s">
        <v>44</v>
      </c>
      <c r="E53" s="5"/>
      <c r="F53" s="5">
        <v>0</v>
      </c>
      <c r="G53" s="5"/>
      <c r="H53" s="5"/>
      <c r="I53" s="5">
        <v>0</v>
      </c>
      <c r="J53" s="5"/>
      <c r="K53" s="5"/>
      <c r="L53" s="5"/>
      <c r="M53" s="5"/>
    </row>
    <row r="54" spans="1:13" ht="27.75" customHeight="1">
      <c r="A54" s="2"/>
      <c r="B54" s="2"/>
      <c r="C54" s="2">
        <v>1</v>
      </c>
      <c r="D54" s="3" t="s">
        <v>45</v>
      </c>
      <c r="E54" s="5"/>
      <c r="F54" s="5"/>
      <c r="G54" s="5"/>
      <c r="H54" s="5"/>
      <c r="I54" s="5"/>
      <c r="J54" s="5"/>
      <c r="K54" s="5"/>
      <c r="L54" s="5"/>
      <c r="M54" s="5"/>
    </row>
    <row r="55" spans="1:13" ht="38.25">
      <c r="A55" s="2"/>
      <c r="B55" s="2"/>
      <c r="C55" s="2">
        <v>2</v>
      </c>
      <c r="D55" s="3" t="s">
        <v>46</v>
      </c>
      <c r="E55" s="5"/>
      <c r="F55" s="5"/>
      <c r="G55" s="5"/>
      <c r="H55" s="5"/>
      <c r="I55" s="5"/>
      <c r="J55" s="5"/>
      <c r="K55" s="5"/>
      <c r="L55" s="5"/>
      <c r="M55" s="5"/>
    </row>
    <row r="56" spans="1:13" ht="25.5">
      <c r="A56" s="2"/>
      <c r="B56" s="2"/>
      <c r="C56" s="2">
        <v>3</v>
      </c>
      <c r="D56" s="3" t="s">
        <v>47</v>
      </c>
      <c r="E56" s="5"/>
      <c r="F56" s="5"/>
      <c r="G56" s="5"/>
      <c r="H56" s="5"/>
      <c r="I56" s="5"/>
      <c r="J56" s="5"/>
      <c r="K56" s="5"/>
      <c r="L56" s="5"/>
      <c r="M56" s="5"/>
    </row>
    <row r="57" spans="1:13" ht="38.25">
      <c r="A57" s="2"/>
      <c r="B57" s="2"/>
      <c r="C57" s="2">
        <v>4</v>
      </c>
      <c r="D57" s="3" t="s">
        <v>48</v>
      </c>
      <c r="E57" s="5"/>
      <c r="F57" s="5"/>
      <c r="G57" s="5"/>
      <c r="H57" s="5"/>
      <c r="I57" s="5"/>
      <c r="J57" s="5"/>
      <c r="K57" s="5"/>
      <c r="L57" s="5"/>
      <c r="M57" s="5"/>
    </row>
    <row r="58" spans="1:13" ht="27" customHeight="1">
      <c r="A58" s="2"/>
      <c r="B58" s="2"/>
      <c r="C58" s="2">
        <v>5</v>
      </c>
      <c r="D58" s="3" t="s">
        <v>49</v>
      </c>
      <c r="E58" s="5">
        <v>5</v>
      </c>
      <c r="F58" s="5"/>
      <c r="G58" s="5">
        <v>5</v>
      </c>
      <c r="H58" s="5">
        <v>5</v>
      </c>
      <c r="I58" s="5"/>
      <c r="J58" s="5">
        <v>5</v>
      </c>
      <c r="K58" s="5">
        <v>5</v>
      </c>
      <c r="L58" s="5">
        <v>5</v>
      </c>
      <c r="M58" s="5">
        <v>5</v>
      </c>
    </row>
    <row r="59" spans="1:13" ht="128.25" customHeight="1">
      <c r="A59" s="2"/>
      <c r="B59" s="2">
        <v>0.1</v>
      </c>
      <c r="C59" s="2"/>
      <c r="D59" s="13" t="s">
        <v>50</v>
      </c>
      <c r="E59" s="15">
        <f aca="true" t="shared" si="14" ref="E59:J59">(E60+E61+E62)*0.1</f>
        <v>0.2</v>
      </c>
      <c r="F59" s="15">
        <f t="shared" si="14"/>
        <v>0</v>
      </c>
      <c r="G59" s="14">
        <f t="shared" si="14"/>
        <v>0.2</v>
      </c>
      <c r="H59" s="14">
        <f t="shared" si="14"/>
        <v>0.2</v>
      </c>
      <c r="I59" s="15">
        <f t="shared" si="14"/>
        <v>0</v>
      </c>
      <c r="J59" s="15">
        <f t="shared" si="14"/>
        <v>0.2</v>
      </c>
      <c r="K59" s="15">
        <f>(K60+K61+K62)*0.1</f>
        <v>0.2</v>
      </c>
      <c r="L59" s="15">
        <f>(L60+L61+L62)*0.1</f>
        <v>0.2</v>
      </c>
      <c r="M59" s="15">
        <f>(M60+M61+M62)*0.1</f>
        <v>0.2</v>
      </c>
    </row>
    <row r="60" spans="1:13" ht="12.75">
      <c r="A60" s="2"/>
      <c r="B60" s="2"/>
      <c r="C60" s="2">
        <v>0</v>
      </c>
      <c r="D60" s="3" t="s">
        <v>51</v>
      </c>
      <c r="E60" s="5"/>
      <c r="F60" s="5">
        <v>0</v>
      </c>
      <c r="G60" s="5"/>
      <c r="H60" s="5"/>
      <c r="I60" s="5">
        <v>0</v>
      </c>
      <c r="J60" s="5"/>
      <c r="K60" s="5"/>
      <c r="L60" s="5"/>
      <c r="M60" s="5"/>
    </row>
    <row r="61" spans="1:13" ht="25.5">
      <c r="A61" s="2"/>
      <c r="B61" s="2"/>
      <c r="C61" s="2">
        <v>1</v>
      </c>
      <c r="D61" s="3" t="s">
        <v>52</v>
      </c>
      <c r="E61" s="5"/>
      <c r="F61" s="5"/>
      <c r="G61" s="5"/>
      <c r="H61" s="5"/>
      <c r="I61" s="5"/>
      <c r="J61" s="5"/>
      <c r="K61" s="5"/>
      <c r="L61" s="5"/>
      <c r="M61" s="5"/>
    </row>
    <row r="62" spans="1:13" ht="25.5">
      <c r="A62" s="2"/>
      <c r="B62" s="2"/>
      <c r="C62" s="2">
        <v>2</v>
      </c>
      <c r="D62" s="3" t="s">
        <v>53</v>
      </c>
      <c r="E62" s="5">
        <v>2</v>
      </c>
      <c r="F62" s="5"/>
      <c r="G62" s="5">
        <v>2</v>
      </c>
      <c r="H62" s="5">
        <v>2</v>
      </c>
      <c r="I62" s="5"/>
      <c r="J62" s="5">
        <v>2</v>
      </c>
      <c r="K62" s="5">
        <v>2</v>
      </c>
      <c r="L62" s="5">
        <v>2</v>
      </c>
      <c r="M62" s="5">
        <v>2</v>
      </c>
    </row>
    <row r="63" spans="1:13" ht="144.75" customHeight="1">
      <c r="A63" s="2"/>
      <c r="B63" s="2">
        <v>0.1</v>
      </c>
      <c r="C63" s="2"/>
      <c r="D63" s="13" t="s">
        <v>54</v>
      </c>
      <c r="E63" s="15">
        <f aca="true" t="shared" si="15" ref="E63:J63">(E64+E65+E66)*0.1</f>
        <v>0.2</v>
      </c>
      <c r="F63" s="15">
        <f>(F64+F65+F66)*0.1</f>
        <v>0</v>
      </c>
      <c r="G63" s="14">
        <f t="shared" si="15"/>
        <v>0.2</v>
      </c>
      <c r="H63" s="14">
        <f t="shared" si="15"/>
        <v>0.2</v>
      </c>
      <c r="I63" s="15">
        <f t="shared" si="15"/>
        <v>0</v>
      </c>
      <c r="J63" s="15">
        <f t="shared" si="15"/>
        <v>0.2</v>
      </c>
      <c r="K63" s="15">
        <f>(K64+K65+K66)*0.1</f>
        <v>0.2</v>
      </c>
      <c r="L63" s="15">
        <f>(L64+L65+L66)*0.1</f>
        <v>0.2</v>
      </c>
      <c r="M63" s="15">
        <f>(M64+M65+M66)*0.1</f>
        <v>0.2</v>
      </c>
    </row>
    <row r="64" spans="1:13" ht="12.75">
      <c r="A64" s="2"/>
      <c r="B64" s="2"/>
      <c r="C64" s="2">
        <v>0</v>
      </c>
      <c r="D64" s="3" t="s">
        <v>51</v>
      </c>
      <c r="E64" s="5"/>
      <c r="F64" s="5">
        <v>0</v>
      </c>
      <c r="G64" s="5"/>
      <c r="H64" s="5"/>
      <c r="I64" s="5">
        <v>0</v>
      </c>
      <c r="J64" s="5"/>
      <c r="K64" s="5"/>
      <c r="L64" s="5"/>
      <c r="M64" s="5"/>
    </row>
    <row r="65" spans="1:13" ht="25.5">
      <c r="A65" s="2"/>
      <c r="B65" s="2"/>
      <c r="C65" s="2">
        <v>1</v>
      </c>
      <c r="D65" s="3" t="s">
        <v>55</v>
      </c>
      <c r="E65" s="5"/>
      <c r="F65" s="5"/>
      <c r="G65" s="5"/>
      <c r="H65" s="5"/>
      <c r="I65" s="5"/>
      <c r="J65" s="5"/>
      <c r="K65" s="5"/>
      <c r="L65" s="5"/>
      <c r="M65" s="5"/>
    </row>
    <row r="66" spans="1:13" ht="25.5">
      <c r="A66" s="2"/>
      <c r="B66" s="2"/>
      <c r="C66" s="2">
        <v>2</v>
      </c>
      <c r="D66" s="3" t="s">
        <v>53</v>
      </c>
      <c r="E66" s="5">
        <v>2</v>
      </c>
      <c r="F66" s="5"/>
      <c r="G66" s="5">
        <v>2</v>
      </c>
      <c r="H66" s="5">
        <v>2</v>
      </c>
      <c r="I66" s="5"/>
      <c r="J66" s="5">
        <v>2</v>
      </c>
      <c r="K66" s="5">
        <v>2</v>
      </c>
      <c r="L66" s="5">
        <v>2</v>
      </c>
      <c r="M66" s="5">
        <v>2</v>
      </c>
    </row>
    <row r="67" spans="1:13" ht="31.5">
      <c r="A67" s="2">
        <v>0.25</v>
      </c>
      <c r="B67" s="2"/>
      <c r="C67" s="2"/>
      <c r="D67" s="11" t="s">
        <v>56</v>
      </c>
      <c r="E67" s="12">
        <f aca="true" t="shared" si="16" ref="E67:J67">(E68+E71+E75)*0.25</f>
        <v>0.05</v>
      </c>
      <c r="F67" s="12">
        <f t="shared" si="16"/>
        <v>0</v>
      </c>
      <c r="G67" s="12">
        <f t="shared" si="16"/>
        <v>0.45</v>
      </c>
      <c r="H67" s="12">
        <f t="shared" si="16"/>
        <v>0.45</v>
      </c>
      <c r="I67" s="12">
        <f t="shared" si="16"/>
        <v>0.45</v>
      </c>
      <c r="J67" s="12">
        <f t="shared" si="16"/>
        <v>0.45</v>
      </c>
      <c r="K67" s="12">
        <f>(K68+K71+K75)*0.25</f>
        <v>0.45</v>
      </c>
      <c r="L67" s="12">
        <f>(L68+L71+L75)*0.25</f>
        <v>0.45</v>
      </c>
      <c r="M67" s="12">
        <f>(M68+M71+M75)*0.25</f>
        <v>0.45</v>
      </c>
    </row>
    <row r="68" spans="1:13" ht="15.75">
      <c r="A68" s="2"/>
      <c r="B68" s="2">
        <v>0.2</v>
      </c>
      <c r="C68" s="2"/>
      <c r="D68" s="13" t="s">
        <v>57</v>
      </c>
      <c r="E68" s="14">
        <f aca="true" t="shared" si="17" ref="E68:J68">(E69+E70)*0.2</f>
        <v>0.2</v>
      </c>
      <c r="F68" s="15">
        <f t="shared" si="17"/>
        <v>0</v>
      </c>
      <c r="G68" s="14">
        <f t="shared" si="17"/>
        <v>0.2</v>
      </c>
      <c r="H68" s="15">
        <f t="shared" si="17"/>
        <v>0.2</v>
      </c>
      <c r="I68" s="14">
        <f t="shared" si="17"/>
        <v>0.2</v>
      </c>
      <c r="J68" s="14">
        <f t="shared" si="17"/>
        <v>0.2</v>
      </c>
      <c r="K68" s="15">
        <f>(K69+K70)*0.2</f>
        <v>0.2</v>
      </c>
      <c r="L68" s="14">
        <f>(L69+L70)*0.2</f>
        <v>0.2</v>
      </c>
      <c r="M68" s="15">
        <f>(M69+M70)*0.2</f>
        <v>0.2</v>
      </c>
    </row>
    <row r="69" spans="1:13" ht="25.5">
      <c r="A69" s="2"/>
      <c r="B69" s="2"/>
      <c r="C69" s="2">
        <v>0</v>
      </c>
      <c r="D69" s="3" t="s">
        <v>58</v>
      </c>
      <c r="E69" s="5"/>
      <c r="F69" s="5">
        <v>0</v>
      </c>
      <c r="G69" s="5"/>
      <c r="H69" s="5"/>
      <c r="I69" s="5"/>
      <c r="J69" s="5"/>
      <c r="K69" s="5"/>
      <c r="L69" s="5"/>
      <c r="M69" s="5"/>
    </row>
    <row r="70" spans="1:13" ht="25.5">
      <c r="A70" s="2"/>
      <c r="B70" s="2"/>
      <c r="C70" s="2">
        <v>1</v>
      </c>
      <c r="D70" s="3" t="s">
        <v>59</v>
      </c>
      <c r="E70" s="5">
        <v>1</v>
      </c>
      <c r="F70" s="5"/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</row>
    <row r="71" spans="1:13" ht="31.5">
      <c r="A71" s="2"/>
      <c r="B71" s="2">
        <v>0.3</v>
      </c>
      <c r="C71" s="2"/>
      <c r="D71" s="13" t="s">
        <v>60</v>
      </c>
      <c r="E71" s="15">
        <f aca="true" t="shared" si="18" ref="E71:J71">(E72+E73+E74)*0.3</f>
        <v>0</v>
      </c>
      <c r="F71" s="15">
        <f t="shared" si="18"/>
        <v>0</v>
      </c>
      <c r="G71" s="15">
        <f t="shared" si="18"/>
        <v>0.6</v>
      </c>
      <c r="H71" s="15">
        <f t="shared" si="18"/>
        <v>0.6</v>
      </c>
      <c r="I71" s="14">
        <f t="shared" si="18"/>
        <v>0.6</v>
      </c>
      <c r="J71" s="14">
        <f t="shared" si="18"/>
        <v>0.6</v>
      </c>
      <c r="K71" s="15">
        <f>(K72+K73+K74)*0.3</f>
        <v>0.6</v>
      </c>
      <c r="L71" s="15">
        <f>(L72+L73+L74)*0.3</f>
        <v>0.6</v>
      </c>
      <c r="M71" s="15">
        <f>(M72+M73+M74)*0.3</f>
        <v>0.6</v>
      </c>
    </row>
    <row r="72" spans="1:13" ht="38.25" customHeight="1">
      <c r="A72" s="2"/>
      <c r="B72" s="2"/>
      <c r="C72" s="2">
        <v>0</v>
      </c>
      <c r="D72" s="3" t="s">
        <v>61</v>
      </c>
      <c r="E72" s="5"/>
      <c r="F72" s="5">
        <v>0</v>
      </c>
      <c r="G72" s="5"/>
      <c r="H72" s="5"/>
      <c r="I72" s="5"/>
      <c r="J72" s="5"/>
      <c r="K72" s="5"/>
      <c r="L72" s="5"/>
      <c r="M72" s="5"/>
    </row>
    <row r="73" spans="1:13" ht="40.5" customHeight="1">
      <c r="A73" s="2"/>
      <c r="B73" s="2"/>
      <c r="C73" s="2">
        <v>1</v>
      </c>
      <c r="D73" s="3" t="s">
        <v>96</v>
      </c>
      <c r="E73" s="5"/>
      <c r="F73" s="5"/>
      <c r="G73" s="5"/>
      <c r="H73" s="5"/>
      <c r="I73" s="5"/>
      <c r="J73" s="5"/>
      <c r="K73" s="5"/>
      <c r="L73" s="5"/>
      <c r="M73" s="5"/>
    </row>
    <row r="74" spans="1:13" ht="41.25" customHeight="1">
      <c r="A74" s="2"/>
      <c r="B74" s="2"/>
      <c r="C74" s="2">
        <v>2</v>
      </c>
      <c r="D74" s="3" t="s">
        <v>62</v>
      </c>
      <c r="E74" s="5"/>
      <c r="F74" s="5"/>
      <c r="G74" s="5">
        <v>2</v>
      </c>
      <c r="H74" s="5">
        <v>2</v>
      </c>
      <c r="I74" s="5">
        <v>2</v>
      </c>
      <c r="J74" s="5">
        <v>2</v>
      </c>
      <c r="K74" s="5">
        <v>2</v>
      </c>
      <c r="L74" s="5">
        <v>2</v>
      </c>
      <c r="M74" s="5">
        <v>2</v>
      </c>
    </row>
    <row r="75" spans="1:13" ht="31.5">
      <c r="A75" s="2"/>
      <c r="B75" s="2">
        <v>0.5</v>
      </c>
      <c r="C75" s="2"/>
      <c r="D75" s="13" t="s">
        <v>63</v>
      </c>
      <c r="E75" s="15">
        <f aca="true" t="shared" si="19" ref="E75:J75">(E76+E77+E78)*0.5</f>
        <v>0</v>
      </c>
      <c r="F75" s="15">
        <f t="shared" si="19"/>
        <v>0</v>
      </c>
      <c r="G75" s="15">
        <f t="shared" si="19"/>
        <v>1</v>
      </c>
      <c r="H75" s="15">
        <f t="shared" si="19"/>
        <v>1</v>
      </c>
      <c r="I75" s="15">
        <f t="shared" si="19"/>
        <v>1</v>
      </c>
      <c r="J75" s="15">
        <f t="shared" si="19"/>
        <v>1</v>
      </c>
      <c r="K75" s="15">
        <f>(K76+K77+K78)*0.5</f>
        <v>1</v>
      </c>
      <c r="L75" s="15">
        <f>(L76+L77+L78)*0.5</f>
        <v>1</v>
      </c>
      <c r="M75" s="15">
        <f>(M76+M77+M78)*0.5</f>
        <v>1</v>
      </c>
    </row>
    <row r="76" spans="1:13" ht="40.5" customHeight="1">
      <c r="A76" s="2"/>
      <c r="B76" s="2"/>
      <c r="C76" s="2">
        <v>0</v>
      </c>
      <c r="D76" s="3" t="s">
        <v>64</v>
      </c>
      <c r="E76" s="5"/>
      <c r="F76" s="5">
        <v>0</v>
      </c>
      <c r="G76" s="5"/>
      <c r="H76" s="5"/>
      <c r="I76" s="5"/>
      <c r="J76" s="5"/>
      <c r="K76" s="5"/>
      <c r="L76" s="5"/>
      <c r="M76" s="5"/>
    </row>
    <row r="77" spans="1:13" ht="38.25" customHeight="1">
      <c r="A77" s="2"/>
      <c r="B77" s="2"/>
      <c r="C77" s="2">
        <v>1</v>
      </c>
      <c r="D77" s="3" t="s">
        <v>65</v>
      </c>
      <c r="E77" s="5"/>
      <c r="F77" s="5"/>
      <c r="G77" s="5"/>
      <c r="H77" s="5"/>
      <c r="I77" s="5"/>
      <c r="J77" s="5"/>
      <c r="K77" s="5"/>
      <c r="L77" s="5"/>
      <c r="M77" s="5"/>
    </row>
    <row r="78" spans="1:13" ht="37.5" customHeight="1">
      <c r="A78" s="2"/>
      <c r="B78" s="2"/>
      <c r="C78" s="2">
        <v>2</v>
      </c>
      <c r="D78" s="3" t="s">
        <v>66</v>
      </c>
      <c r="E78" s="5"/>
      <c r="F78" s="5"/>
      <c r="G78" s="5">
        <v>2</v>
      </c>
      <c r="H78" s="5">
        <v>2</v>
      </c>
      <c r="I78" s="5">
        <v>2</v>
      </c>
      <c r="J78" s="5">
        <v>2</v>
      </c>
      <c r="K78" s="5">
        <v>2</v>
      </c>
      <c r="L78" s="5">
        <v>2</v>
      </c>
      <c r="M78" s="5">
        <v>2</v>
      </c>
    </row>
    <row r="79" spans="1:13" ht="33.75" customHeight="1">
      <c r="A79" s="2">
        <v>0.25</v>
      </c>
      <c r="B79" s="2"/>
      <c r="C79" s="2"/>
      <c r="D79" s="11" t="s">
        <v>67</v>
      </c>
      <c r="E79" s="12">
        <f aca="true" t="shared" si="20" ref="E79:J79">(E80+E83+E86+E89+E92+E95+E98+E101+E104+E107)*0.25</f>
        <v>0.175</v>
      </c>
      <c r="F79" s="12">
        <f t="shared" si="20"/>
        <v>0</v>
      </c>
      <c r="G79" s="12">
        <f t="shared" si="20"/>
        <v>0.24999999999999997</v>
      </c>
      <c r="H79" s="12">
        <f t="shared" si="20"/>
        <v>0.24999999999999997</v>
      </c>
      <c r="I79" s="12">
        <f t="shared" si="20"/>
        <v>0.24999999999999997</v>
      </c>
      <c r="J79" s="12">
        <f t="shared" si="20"/>
        <v>0.175</v>
      </c>
      <c r="K79" s="12">
        <f>(K80+K83+K86+K89+K92+K95+K98+K101+K104+K107)*0.25</f>
        <v>0.24999999999999997</v>
      </c>
      <c r="L79" s="12">
        <f>(L80+L83+L86+L89+L92+L95+L98+L101+L104+L107)*0.25</f>
        <v>0.24999999999999997</v>
      </c>
      <c r="M79" s="12">
        <f>(M80+M83+M86+M89+M92+M95+M98+M101+M104+M107)*0.25</f>
        <v>0.24999999999999997</v>
      </c>
    </row>
    <row r="80" spans="1:13" ht="15.75">
      <c r="A80" s="2"/>
      <c r="B80" s="2">
        <v>0.1</v>
      </c>
      <c r="C80" s="2"/>
      <c r="D80" s="13" t="s">
        <v>68</v>
      </c>
      <c r="E80" s="15">
        <f aca="true" t="shared" si="21" ref="E80:J80">(E81+E82)*0.1</f>
        <v>0.1</v>
      </c>
      <c r="F80" s="15">
        <f t="shared" si="21"/>
        <v>0</v>
      </c>
      <c r="G80" s="15">
        <f t="shared" si="21"/>
        <v>0.1</v>
      </c>
      <c r="H80" s="15">
        <f t="shared" si="21"/>
        <v>0.1</v>
      </c>
      <c r="I80" s="15">
        <f t="shared" si="21"/>
        <v>0.1</v>
      </c>
      <c r="J80" s="15">
        <f t="shared" si="21"/>
        <v>0.1</v>
      </c>
      <c r="K80" s="15">
        <f>(K81+K82)*0.1</f>
        <v>0.1</v>
      </c>
      <c r="L80" s="15">
        <f>(L81+L82)*0.1</f>
        <v>0.1</v>
      </c>
      <c r="M80" s="15">
        <f>(M81+M82)*0.1</f>
        <v>0.1</v>
      </c>
    </row>
    <row r="81" spans="1:13" ht="25.5">
      <c r="A81" s="2"/>
      <c r="B81" s="2"/>
      <c r="C81" s="2">
        <v>0</v>
      </c>
      <c r="D81" s="3" t="s">
        <v>69</v>
      </c>
      <c r="E81" s="5"/>
      <c r="F81" s="5">
        <v>0</v>
      </c>
      <c r="G81" s="5"/>
      <c r="H81" s="5"/>
      <c r="I81" s="5"/>
      <c r="J81" s="5"/>
      <c r="K81" s="5"/>
      <c r="L81" s="5"/>
      <c r="M81" s="5"/>
    </row>
    <row r="82" spans="1:13" ht="25.5">
      <c r="A82" s="2"/>
      <c r="B82" s="2"/>
      <c r="C82" s="2">
        <v>1</v>
      </c>
      <c r="D82" s="3" t="s">
        <v>70</v>
      </c>
      <c r="E82" s="5">
        <v>1</v>
      </c>
      <c r="F82" s="5"/>
      <c r="G82" s="5">
        <v>1</v>
      </c>
      <c r="H82" s="5">
        <v>1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</row>
    <row r="83" spans="1:13" ht="47.25">
      <c r="A83" s="2"/>
      <c r="B83" s="2">
        <v>0.1</v>
      </c>
      <c r="C83" s="2"/>
      <c r="D83" s="13" t="s">
        <v>71</v>
      </c>
      <c r="E83" s="15">
        <f aca="true" t="shared" si="22" ref="E83:J83">(E84+E85)*0.1</f>
        <v>0.1</v>
      </c>
      <c r="F83" s="15">
        <f t="shared" si="22"/>
        <v>0</v>
      </c>
      <c r="G83" s="15">
        <f t="shared" si="22"/>
        <v>0.1</v>
      </c>
      <c r="H83" s="15">
        <f t="shared" si="22"/>
        <v>0.1</v>
      </c>
      <c r="I83" s="15">
        <f t="shared" si="22"/>
        <v>0.1</v>
      </c>
      <c r="J83" s="15">
        <f t="shared" si="22"/>
        <v>0.1</v>
      </c>
      <c r="K83" s="15">
        <f>(K84+K85)*0.1</f>
        <v>0.1</v>
      </c>
      <c r="L83" s="15">
        <f>(L84+L85)*0.1</f>
        <v>0.1</v>
      </c>
      <c r="M83" s="15">
        <f>(M84+M85)*0.1</f>
        <v>0.1</v>
      </c>
    </row>
    <row r="84" spans="1:13" ht="12.75">
      <c r="A84" s="2"/>
      <c r="B84" s="2"/>
      <c r="C84" s="2">
        <v>0</v>
      </c>
      <c r="D84" s="3" t="s">
        <v>72</v>
      </c>
      <c r="E84" s="5"/>
      <c r="F84" s="5">
        <v>0</v>
      </c>
      <c r="G84" s="5"/>
      <c r="H84" s="5"/>
      <c r="I84" s="5"/>
      <c r="J84" s="5"/>
      <c r="K84" s="5"/>
      <c r="L84" s="5"/>
      <c r="M84" s="5"/>
    </row>
    <row r="85" spans="1:13" ht="12.75">
      <c r="A85" s="2"/>
      <c r="B85" s="2"/>
      <c r="C85" s="2">
        <v>1</v>
      </c>
      <c r="D85" s="3" t="s">
        <v>73</v>
      </c>
      <c r="E85" s="5">
        <v>1</v>
      </c>
      <c r="F85" s="5"/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</row>
    <row r="86" spans="1:13" ht="47.25">
      <c r="A86" s="2"/>
      <c r="B86" s="2">
        <v>0.1</v>
      </c>
      <c r="C86" s="2"/>
      <c r="D86" s="13" t="s">
        <v>74</v>
      </c>
      <c r="E86" s="15">
        <f aca="true" t="shared" si="23" ref="E86:J86">(E87+E88)*0.1</f>
        <v>0.1</v>
      </c>
      <c r="F86" s="15">
        <f t="shared" si="23"/>
        <v>0</v>
      </c>
      <c r="G86" s="15">
        <f t="shared" si="23"/>
        <v>0.1</v>
      </c>
      <c r="H86" s="15">
        <f t="shared" si="23"/>
        <v>0.1</v>
      </c>
      <c r="I86" s="15">
        <f t="shared" si="23"/>
        <v>0.1</v>
      </c>
      <c r="J86" s="15">
        <f t="shared" si="23"/>
        <v>0.1</v>
      </c>
      <c r="K86" s="15">
        <f>(K87+K88)*0.1</f>
        <v>0.1</v>
      </c>
      <c r="L86" s="15">
        <f>(L87+L88)*0.1</f>
        <v>0.1</v>
      </c>
      <c r="M86" s="15">
        <f>(M87+M88)*0.1</f>
        <v>0.1</v>
      </c>
    </row>
    <row r="87" spans="1:13" ht="12.75">
      <c r="A87" s="2"/>
      <c r="B87" s="2"/>
      <c r="C87" s="2">
        <v>0</v>
      </c>
      <c r="D87" s="3" t="s">
        <v>72</v>
      </c>
      <c r="E87" s="5"/>
      <c r="F87" s="5">
        <v>0</v>
      </c>
      <c r="G87" s="5"/>
      <c r="H87" s="5"/>
      <c r="I87" s="5"/>
      <c r="J87" s="5"/>
      <c r="K87" s="5"/>
      <c r="L87" s="5"/>
      <c r="M87" s="5"/>
    </row>
    <row r="88" spans="1:13" ht="12.75">
      <c r="A88" s="2"/>
      <c r="B88" s="2"/>
      <c r="C88" s="2">
        <v>1</v>
      </c>
      <c r="D88" s="3" t="s">
        <v>73</v>
      </c>
      <c r="E88" s="5">
        <v>1</v>
      </c>
      <c r="F88" s="5"/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</row>
    <row r="89" spans="1:13" ht="48" customHeight="1">
      <c r="A89" s="2"/>
      <c r="B89" s="2">
        <v>0.1</v>
      </c>
      <c r="C89" s="2"/>
      <c r="D89" s="13" t="s">
        <v>75</v>
      </c>
      <c r="E89" s="15">
        <f aca="true" t="shared" si="24" ref="E89:J89">(E90+E91)*0.1</f>
        <v>0</v>
      </c>
      <c r="F89" s="15">
        <f t="shared" si="24"/>
        <v>0</v>
      </c>
      <c r="G89" s="15">
        <f t="shared" si="24"/>
        <v>0.1</v>
      </c>
      <c r="H89" s="15">
        <f t="shared" si="24"/>
        <v>0.1</v>
      </c>
      <c r="I89" s="15">
        <f t="shared" si="24"/>
        <v>0.1</v>
      </c>
      <c r="J89" s="15">
        <f t="shared" si="24"/>
        <v>0.1</v>
      </c>
      <c r="K89" s="15">
        <f>(K90+K91)*0.1</f>
        <v>0.1</v>
      </c>
      <c r="L89" s="15">
        <f>(L90+L91)*0.1</f>
        <v>0.1</v>
      </c>
      <c r="M89" s="15">
        <f>(M90+M91)*0.1</f>
        <v>0.1</v>
      </c>
    </row>
    <row r="90" spans="1:13" ht="12.75">
      <c r="A90" s="2"/>
      <c r="B90" s="2"/>
      <c r="C90" s="2">
        <v>0</v>
      </c>
      <c r="D90" s="3" t="s">
        <v>72</v>
      </c>
      <c r="E90" s="5">
        <v>0</v>
      </c>
      <c r="F90" s="5">
        <v>0</v>
      </c>
      <c r="G90" s="5"/>
      <c r="H90" s="5"/>
      <c r="I90" s="5"/>
      <c r="J90" s="5"/>
      <c r="K90" s="5"/>
      <c r="L90" s="5"/>
      <c r="M90" s="5"/>
    </row>
    <row r="91" spans="1:13" ht="12.75">
      <c r="A91" s="2"/>
      <c r="B91" s="2"/>
      <c r="C91" s="2">
        <v>1</v>
      </c>
      <c r="D91" s="3" t="s">
        <v>73</v>
      </c>
      <c r="E91" s="5"/>
      <c r="F91" s="5"/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</row>
    <row r="92" spans="1:13" ht="46.5" customHeight="1">
      <c r="A92" s="2"/>
      <c r="B92" s="2">
        <v>0.1</v>
      </c>
      <c r="C92" s="2"/>
      <c r="D92" s="13" t="s">
        <v>76</v>
      </c>
      <c r="E92" s="15">
        <f aca="true" t="shared" si="25" ref="E92:J92">(E93+E94)*0.1</f>
        <v>0.1</v>
      </c>
      <c r="F92" s="15">
        <f t="shared" si="25"/>
        <v>0</v>
      </c>
      <c r="G92" s="15">
        <f t="shared" si="25"/>
        <v>0.1</v>
      </c>
      <c r="H92" s="15">
        <f t="shared" si="25"/>
        <v>0.1</v>
      </c>
      <c r="I92" s="15">
        <f t="shared" si="25"/>
        <v>0.1</v>
      </c>
      <c r="J92" s="15">
        <f t="shared" si="25"/>
        <v>0.1</v>
      </c>
      <c r="K92" s="15">
        <f>(K93+K94)*0.1</f>
        <v>0.1</v>
      </c>
      <c r="L92" s="15">
        <f>(L93+L94)*0.1</f>
        <v>0.1</v>
      </c>
      <c r="M92" s="15">
        <f>(M93+M94)*0.1</f>
        <v>0.1</v>
      </c>
    </row>
    <row r="93" spans="1:13" ht="12.75">
      <c r="A93" s="2"/>
      <c r="B93" s="2"/>
      <c r="C93" s="2">
        <v>0</v>
      </c>
      <c r="D93" s="3" t="s">
        <v>72</v>
      </c>
      <c r="E93" s="5"/>
      <c r="F93" s="5">
        <v>0</v>
      </c>
      <c r="G93" s="5"/>
      <c r="H93" s="5"/>
      <c r="I93" s="5"/>
      <c r="J93" s="5"/>
      <c r="K93" s="5"/>
      <c r="L93" s="5"/>
      <c r="M93" s="5"/>
    </row>
    <row r="94" spans="1:13" ht="12.75">
      <c r="A94" s="2"/>
      <c r="B94" s="2"/>
      <c r="C94" s="2">
        <v>1</v>
      </c>
      <c r="D94" s="3" t="s">
        <v>73</v>
      </c>
      <c r="E94" s="5">
        <v>1</v>
      </c>
      <c r="F94" s="5"/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</row>
    <row r="95" spans="1:13" ht="47.25">
      <c r="A95" s="2"/>
      <c r="B95" s="2">
        <v>0.1</v>
      </c>
      <c r="C95" s="2"/>
      <c r="D95" s="13" t="s">
        <v>77</v>
      </c>
      <c r="E95" s="15">
        <f aca="true" t="shared" si="26" ref="E95:J95">(E96+E97)*0.1</f>
        <v>0.1</v>
      </c>
      <c r="F95" s="15">
        <f t="shared" si="26"/>
        <v>0</v>
      </c>
      <c r="G95" s="15">
        <f t="shared" si="26"/>
        <v>0.1</v>
      </c>
      <c r="H95" s="15">
        <f t="shared" si="26"/>
        <v>0.1</v>
      </c>
      <c r="I95" s="15">
        <f t="shared" si="26"/>
        <v>0.1</v>
      </c>
      <c r="J95" s="15">
        <f t="shared" si="26"/>
        <v>0.1</v>
      </c>
      <c r="K95" s="15">
        <f>(K96+K97)*0.1</f>
        <v>0.1</v>
      </c>
      <c r="L95" s="15">
        <f>(L96+L97)*0.1</f>
        <v>0.1</v>
      </c>
      <c r="M95" s="15">
        <f>(M96+M97)*0.1</f>
        <v>0.1</v>
      </c>
    </row>
    <row r="96" spans="1:13" ht="12.75">
      <c r="A96" s="2"/>
      <c r="B96" s="2"/>
      <c r="C96" s="2">
        <v>0</v>
      </c>
      <c r="D96" s="3" t="s">
        <v>72</v>
      </c>
      <c r="E96" s="5"/>
      <c r="F96" s="5">
        <v>0</v>
      </c>
      <c r="G96" s="5"/>
      <c r="H96" s="5"/>
      <c r="I96" s="5"/>
      <c r="J96" s="5"/>
      <c r="K96" s="5"/>
      <c r="L96" s="5"/>
      <c r="M96" s="5"/>
    </row>
    <row r="97" spans="1:13" ht="12.75">
      <c r="A97" s="2"/>
      <c r="B97" s="2"/>
      <c r="C97" s="2">
        <v>1</v>
      </c>
      <c r="D97" s="3" t="s">
        <v>73</v>
      </c>
      <c r="E97" s="5">
        <v>1</v>
      </c>
      <c r="F97" s="5"/>
      <c r="G97" s="5">
        <v>1</v>
      </c>
      <c r="H97" s="5">
        <v>1</v>
      </c>
      <c r="I97" s="5">
        <v>1</v>
      </c>
      <c r="J97" s="5">
        <v>1</v>
      </c>
      <c r="K97" s="5">
        <v>1</v>
      </c>
      <c r="L97" s="5">
        <v>1</v>
      </c>
      <c r="M97" s="5">
        <v>1</v>
      </c>
    </row>
    <row r="98" spans="1:13" ht="46.5" customHeight="1">
      <c r="A98" s="2"/>
      <c r="B98" s="2">
        <v>0.1</v>
      </c>
      <c r="C98" s="2"/>
      <c r="D98" s="13" t="s">
        <v>78</v>
      </c>
      <c r="E98" s="15">
        <f aca="true" t="shared" si="27" ref="E98:J98">(E99+E100)*0.1</f>
        <v>0</v>
      </c>
      <c r="F98" s="15">
        <f t="shared" si="27"/>
        <v>0</v>
      </c>
      <c r="G98" s="15">
        <f t="shared" si="27"/>
        <v>0.1</v>
      </c>
      <c r="H98" s="15">
        <f t="shared" si="27"/>
        <v>0.1</v>
      </c>
      <c r="I98" s="15">
        <f t="shared" si="27"/>
        <v>0.1</v>
      </c>
      <c r="J98" s="15">
        <f t="shared" si="27"/>
        <v>0.1</v>
      </c>
      <c r="K98" s="15">
        <f>(K99+K100)*0.1</f>
        <v>0.1</v>
      </c>
      <c r="L98" s="15">
        <f>(L99+L100)*0.1</f>
        <v>0.1</v>
      </c>
      <c r="M98" s="15">
        <f>(M99+M100)*0.1</f>
        <v>0.1</v>
      </c>
    </row>
    <row r="99" spans="1:13" ht="12.75">
      <c r="A99" s="2"/>
      <c r="B99" s="2"/>
      <c r="C99" s="2">
        <v>0</v>
      </c>
      <c r="D99" s="3" t="s">
        <v>72</v>
      </c>
      <c r="E99" s="5">
        <v>0</v>
      </c>
      <c r="F99" s="5">
        <v>0</v>
      </c>
      <c r="G99" s="5"/>
      <c r="H99" s="5"/>
      <c r="I99" s="5"/>
      <c r="J99" s="5"/>
      <c r="K99" s="5"/>
      <c r="L99" s="5"/>
      <c r="M99" s="5"/>
    </row>
    <row r="100" spans="1:13" ht="12.75">
      <c r="A100" s="2"/>
      <c r="B100" s="2"/>
      <c r="C100" s="2">
        <v>1</v>
      </c>
      <c r="D100" s="3" t="s">
        <v>73</v>
      </c>
      <c r="E100" s="5"/>
      <c r="F100" s="5"/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</row>
    <row r="101" spans="1:13" ht="47.25">
      <c r="A101" s="2"/>
      <c r="B101" s="2">
        <v>0.1</v>
      </c>
      <c r="C101" s="2"/>
      <c r="D101" s="13" t="s">
        <v>79</v>
      </c>
      <c r="E101" s="15">
        <f aca="true" t="shared" si="28" ref="E101:M101">(E102+E103)*0.1</f>
        <v>0.1</v>
      </c>
      <c r="F101" s="15">
        <f t="shared" si="28"/>
        <v>0</v>
      </c>
      <c r="G101" s="15">
        <f t="shared" si="28"/>
        <v>0.1</v>
      </c>
      <c r="H101" s="15">
        <f t="shared" si="28"/>
        <v>0.1</v>
      </c>
      <c r="I101" s="15">
        <f t="shared" si="28"/>
        <v>0.1</v>
      </c>
      <c r="J101" s="15">
        <f t="shared" si="28"/>
        <v>0</v>
      </c>
      <c r="K101" s="15">
        <f t="shared" si="28"/>
        <v>0.1</v>
      </c>
      <c r="L101" s="15">
        <f t="shared" si="28"/>
        <v>0.1</v>
      </c>
      <c r="M101" s="15">
        <f t="shared" si="28"/>
        <v>0.1</v>
      </c>
    </row>
    <row r="102" spans="1:13" ht="12.75">
      <c r="A102" s="2"/>
      <c r="B102" s="2"/>
      <c r="C102" s="2">
        <v>0</v>
      </c>
      <c r="D102" s="3" t="s">
        <v>37</v>
      </c>
      <c r="E102" s="5"/>
      <c r="F102" s="5">
        <v>0</v>
      </c>
      <c r="G102" s="5"/>
      <c r="H102" s="5"/>
      <c r="I102" s="5"/>
      <c r="J102" s="5">
        <v>0</v>
      </c>
      <c r="K102" s="5"/>
      <c r="L102" s="5"/>
      <c r="M102" s="5"/>
    </row>
    <row r="103" spans="1:13" ht="12.75">
      <c r="A103" s="2"/>
      <c r="B103" s="2"/>
      <c r="C103" s="2">
        <v>1</v>
      </c>
      <c r="D103" s="3" t="s">
        <v>38</v>
      </c>
      <c r="E103" s="5">
        <v>1</v>
      </c>
      <c r="F103" s="5"/>
      <c r="G103" s="5">
        <v>1</v>
      </c>
      <c r="H103" s="5">
        <v>1</v>
      </c>
      <c r="I103" s="5">
        <v>1</v>
      </c>
      <c r="J103" s="5"/>
      <c r="K103" s="5">
        <v>1</v>
      </c>
      <c r="L103" s="5">
        <v>1</v>
      </c>
      <c r="M103" s="5">
        <v>1</v>
      </c>
    </row>
    <row r="104" spans="1:13" ht="47.25">
      <c r="A104" s="2"/>
      <c r="B104" s="2">
        <v>0.1</v>
      </c>
      <c r="C104" s="2"/>
      <c r="D104" s="13" t="s">
        <v>80</v>
      </c>
      <c r="E104" s="15">
        <f aca="true" t="shared" si="29" ref="E104:J104">(E105+E106)*0.1</f>
        <v>0.1</v>
      </c>
      <c r="F104" s="15">
        <f t="shared" si="29"/>
        <v>0</v>
      </c>
      <c r="G104" s="15">
        <f t="shared" si="29"/>
        <v>0.1</v>
      </c>
      <c r="H104" s="15">
        <f t="shared" si="29"/>
        <v>0.1</v>
      </c>
      <c r="I104" s="15">
        <f t="shared" si="29"/>
        <v>0.1</v>
      </c>
      <c r="J104" s="15">
        <f t="shared" si="29"/>
        <v>0</v>
      </c>
      <c r="K104" s="15">
        <f>(K105+K106)*0.1</f>
        <v>0.1</v>
      </c>
      <c r="L104" s="15">
        <f>(L105+L106)*0.1</f>
        <v>0.1</v>
      </c>
      <c r="M104" s="15">
        <f>(M105+M106)*0.1</f>
        <v>0.1</v>
      </c>
    </row>
    <row r="105" spans="1:13" ht="12.75">
      <c r="A105" s="2"/>
      <c r="B105" s="2"/>
      <c r="C105" s="2">
        <v>0</v>
      </c>
      <c r="D105" s="3" t="s">
        <v>37</v>
      </c>
      <c r="E105" s="5"/>
      <c r="F105" s="5">
        <v>0</v>
      </c>
      <c r="G105" s="5"/>
      <c r="H105" s="5"/>
      <c r="I105" s="5"/>
      <c r="J105" s="5">
        <v>0</v>
      </c>
      <c r="K105" s="5"/>
      <c r="L105" s="5"/>
      <c r="M105" s="5"/>
    </row>
    <row r="106" spans="1:13" ht="12.75">
      <c r="A106" s="2"/>
      <c r="B106" s="2"/>
      <c r="C106" s="2">
        <v>1</v>
      </c>
      <c r="D106" s="3" t="s">
        <v>38</v>
      </c>
      <c r="E106" s="5">
        <v>1</v>
      </c>
      <c r="F106" s="5"/>
      <c r="G106" s="5">
        <v>1</v>
      </c>
      <c r="H106" s="5">
        <v>1</v>
      </c>
      <c r="I106" s="5">
        <v>1</v>
      </c>
      <c r="J106" s="5"/>
      <c r="K106" s="5">
        <v>1</v>
      </c>
      <c r="L106" s="5">
        <v>1</v>
      </c>
      <c r="M106" s="5">
        <v>1</v>
      </c>
    </row>
    <row r="107" spans="1:13" ht="47.25">
      <c r="A107" s="2"/>
      <c r="B107" s="2">
        <v>0.1</v>
      </c>
      <c r="C107" s="2"/>
      <c r="D107" s="13" t="s">
        <v>91</v>
      </c>
      <c r="E107" s="15">
        <f aca="true" t="shared" si="30" ref="E107:J107">(E108+E109)*0.1</f>
        <v>0</v>
      </c>
      <c r="F107" s="15">
        <f t="shared" si="30"/>
        <v>0</v>
      </c>
      <c r="G107" s="15">
        <f t="shared" si="30"/>
        <v>0.1</v>
      </c>
      <c r="H107" s="15">
        <f t="shared" si="30"/>
        <v>0.1</v>
      </c>
      <c r="I107" s="15">
        <f t="shared" si="30"/>
        <v>0.1</v>
      </c>
      <c r="J107" s="15">
        <f t="shared" si="30"/>
        <v>0</v>
      </c>
      <c r="K107" s="15">
        <f>(K108+K109)*0.1</f>
        <v>0.1</v>
      </c>
      <c r="L107" s="15">
        <f>(L108+L109)*0.1</f>
        <v>0.1</v>
      </c>
      <c r="M107" s="15">
        <f>(M108+M109)*0.1</f>
        <v>0.1</v>
      </c>
    </row>
    <row r="108" spans="1:13" ht="12.75">
      <c r="A108" s="2"/>
      <c r="B108" s="2"/>
      <c r="C108" s="2">
        <v>0</v>
      </c>
      <c r="D108" s="3" t="s">
        <v>37</v>
      </c>
      <c r="E108" s="5">
        <v>0</v>
      </c>
      <c r="F108" s="5">
        <v>0</v>
      </c>
      <c r="G108" s="5"/>
      <c r="H108" s="5"/>
      <c r="I108" s="5"/>
      <c r="J108" s="5">
        <v>0</v>
      </c>
      <c r="K108" s="5"/>
      <c r="L108" s="5"/>
      <c r="M108" s="5"/>
    </row>
    <row r="109" spans="1:13" ht="12.75">
      <c r="A109" s="2"/>
      <c r="B109" s="2"/>
      <c r="C109" s="2">
        <v>1</v>
      </c>
      <c r="D109" s="3" t="s">
        <v>38</v>
      </c>
      <c r="E109" s="5"/>
      <c r="F109" s="5"/>
      <c r="G109" s="5">
        <v>1</v>
      </c>
      <c r="H109" s="5">
        <v>1</v>
      </c>
      <c r="I109" s="5">
        <v>1</v>
      </c>
      <c r="J109" s="5"/>
      <c r="K109" s="5">
        <v>1</v>
      </c>
      <c r="L109" s="5">
        <v>1</v>
      </c>
      <c r="M109" s="5">
        <v>1</v>
      </c>
    </row>
    <row r="110" spans="1:13" ht="15.75">
      <c r="A110" s="2">
        <v>0.2</v>
      </c>
      <c r="B110" s="2"/>
      <c r="C110" s="2"/>
      <c r="D110" s="11" t="s">
        <v>81</v>
      </c>
      <c r="E110" s="17">
        <f aca="true" t="shared" si="31" ref="E110:M110">E111*0.2</f>
        <v>0.2</v>
      </c>
      <c r="F110" s="17">
        <f t="shared" si="31"/>
        <v>0</v>
      </c>
      <c r="G110" s="17">
        <f t="shared" si="31"/>
        <v>0.2</v>
      </c>
      <c r="H110" s="17">
        <f t="shared" si="31"/>
        <v>0.2</v>
      </c>
      <c r="I110" s="17">
        <f t="shared" si="31"/>
        <v>0.2</v>
      </c>
      <c r="J110" s="17">
        <f t="shared" si="31"/>
        <v>0.2</v>
      </c>
      <c r="K110" s="17">
        <f t="shared" si="31"/>
        <v>0.2</v>
      </c>
      <c r="L110" s="17">
        <f t="shared" si="31"/>
        <v>0.2</v>
      </c>
      <c r="M110" s="17">
        <f t="shared" si="31"/>
        <v>0.2</v>
      </c>
    </row>
    <row r="111" spans="1:13" ht="15.75">
      <c r="A111" s="2"/>
      <c r="B111" s="2">
        <v>1</v>
      </c>
      <c r="C111" s="2"/>
      <c r="D111" s="13" t="s">
        <v>82</v>
      </c>
      <c r="E111" s="14">
        <f aca="true" t="shared" si="32" ref="E111:J111">(E112+E113)*1</f>
        <v>1</v>
      </c>
      <c r="F111" s="14">
        <f t="shared" si="32"/>
        <v>0</v>
      </c>
      <c r="G111" s="14">
        <f t="shared" si="32"/>
        <v>1</v>
      </c>
      <c r="H111" s="14">
        <f t="shared" si="32"/>
        <v>1</v>
      </c>
      <c r="I111" s="14">
        <f t="shared" si="32"/>
        <v>1</v>
      </c>
      <c r="J111" s="14">
        <f t="shared" si="32"/>
        <v>1</v>
      </c>
      <c r="K111" s="14">
        <f>(K112+K113)*1</f>
        <v>1</v>
      </c>
      <c r="L111" s="14">
        <f>(L112+L113)*1</f>
        <v>1</v>
      </c>
      <c r="M111" s="14">
        <f>(M112+M113)*1</f>
        <v>1</v>
      </c>
    </row>
    <row r="112" spans="1:13" ht="25.5">
      <c r="A112" s="2"/>
      <c r="B112" s="2"/>
      <c r="C112" s="2">
        <v>0</v>
      </c>
      <c r="D112" s="3" t="s">
        <v>88</v>
      </c>
      <c r="E112" s="5"/>
      <c r="F112" s="2">
        <v>0</v>
      </c>
      <c r="G112" s="5"/>
      <c r="H112" s="5"/>
      <c r="I112" s="5"/>
      <c r="J112" s="5"/>
      <c r="K112" s="5"/>
      <c r="L112" s="5"/>
      <c r="M112" s="5"/>
    </row>
    <row r="113" spans="1:13" ht="25.5">
      <c r="A113" s="2"/>
      <c r="B113" s="2"/>
      <c r="C113" s="2">
        <v>1</v>
      </c>
      <c r="D113" s="3" t="s">
        <v>89</v>
      </c>
      <c r="E113" s="2">
        <v>1</v>
      </c>
      <c r="F113" s="2"/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s="5">
        <v>1</v>
      </c>
      <c r="M113" s="5">
        <v>1</v>
      </c>
    </row>
    <row r="114" spans="1:10" ht="12.75">
      <c r="A114" s="1"/>
      <c r="B114" s="1"/>
      <c r="C114" s="1"/>
      <c r="D114" s="6"/>
      <c r="E114" s="6"/>
      <c r="F114" s="6"/>
      <c r="G114" s="1"/>
      <c r="H114" s="1"/>
      <c r="I114" s="1"/>
      <c r="J114" s="1"/>
    </row>
    <row r="115" spans="1:10" ht="12.75">
      <c r="A115" s="1"/>
      <c r="B115" s="1"/>
      <c r="C115" s="1"/>
      <c r="D115" s="6"/>
      <c r="E115" s="6"/>
      <c r="F115" s="6"/>
      <c r="G115" s="1"/>
      <c r="H115" s="1"/>
      <c r="I115" s="1"/>
      <c r="J115" s="1"/>
    </row>
    <row r="116" spans="1:10" ht="12.75">
      <c r="A116" s="1"/>
      <c r="B116" s="1"/>
      <c r="C116" s="1"/>
      <c r="D116" s="6"/>
      <c r="E116" s="6"/>
      <c r="F116" s="6"/>
      <c r="G116" s="1"/>
      <c r="H116" s="1"/>
      <c r="I116" s="1"/>
      <c r="J116" s="1"/>
    </row>
    <row r="117" spans="1:10" ht="12.75">
      <c r="A117" s="1"/>
      <c r="B117" s="1"/>
      <c r="C117" s="1"/>
      <c r="D117" s="6"/>
      <c r="E117" s="6"/>
      <c r="F117" s="6"/>
      <c r="G117" s="1"/>
      <c r="H117" s="1"/>
      <c r="I117" s="1"/>
      <c r="J117" s="1"/>
    </row>
    <row r="118" spans="1:10" ht="12.75">
      <c r="A118" s="1"/>
      <c r="B118" s="1"/>
      <c r="C118" s="1"/>
      <c r="D118" s="6"/>
      <c r="E118" s="6"/>
      <c r="F118" s="6"/>
      <c r="G118" s="1"/>
      <c r="H118" s="1"/>
      <c r="I118" s="1"/>
      <c r="J118" s="1"/>
    </row>
    <row r="119" spans="1:10" ht="12.75">
      <c r="A119" s="1"/>
      <c r="B119" s="1"/>
      <c r="C119" s="1"/>
      <c r="D119" s="6"/>
      <c r="E119" s="6"/>
      <c r="F119" s="6"/>
      <c r="G119" s="1"/>
      <c r="H119" s="1"/>
      <c r="I119" s="1"/>
      <c r="J119" s="1"/>
    </row>
    <row r="120" spans="1:10" ht="12.75">
      <c r="A120" s="1"/>
      <c r="B120" s="1"/>
      <c r="C120" s="1"/>
      <c r="D120" s="6"/>
      <c r="E120" s="6"/>
      <c r="F120" s="6"/>
      <c r="G120" s="1"/>
      <c r="H120" s="1"/>
      <c r="I120" s="1"/>
      <c r="J120" s="1"/>
    </row>
    <row r="121" spans="1:10" ht="12.75">
      <c r="A121" s="1"/>
      <c r="B121" s="1"/>
      <c r="C121" s="1"/>
      <c r="D121" s="6"/>
      <c r="E121" s="6"/>
      <c r="F121" s="6"/>
      <c r="G121" s="1"/>
      <c r="H121" s="1"/>
      <c r="I121" s="1"/>
      <c r="J121" s="1"/>
    </row>
    <row r="122" spans="1:10" ht="12.75">
      <c r="A122" s="1"/>
      <c r="B122" s="1"/>
      <c r="C122" s="1"/>
      <c r="D122" s="6"/>
      <c r="E122" s="6"/>
      <c r="F122" s="6"/>
      <c r="G122" s="1"/>
      <c r="H122" s="1"/>
      <c r="I122" s="1"/>
      <c r="J122" s="1"/>
    </row>
    <row r="123" spans="1:10" ht="12.75">
      <c r="A123" s="1"/>
      <c r="B123" s="1"/>
      <c r="C123" s="1"/>
      <c r="D123" s="6"/>
      <c r="E123" s="6"/>
      <c r="F123" s="6"/>
      <c r="G123" s="1"/>
      <c r="H123" s="1"/>
      <c r="I123" s="1"/>
      <c r="J123" s="1"/>
    </row>
    <row r="124" spans="1:10" ht="12.75">
      <c r="A124" s="1"/>
      <c r="B124" s="1"/>
      <c r="C124" s="1"/>
      <c r="D124" s="6"/>
      <c r="E124" s="6"/>
      <c r="F124" s="6"/>
      <c r="G124" s="1"/>
      <c r="H124" s="1"/>
      <c r="I124" s="1"/>
      <c r="J124" s="1"/>
    </row>
    <row r="125" spans="1:10" ht="12.75">
      <c r="A125" s="1"/>
      <c r="B125" s="1"/>
      <c r="C125" s="1"/>
      <c r="D125" s="6"/>
      <c r="E125" s="6"/>
      <c r="F125" s="6"/>
      <c r="G125" s="1"/>
      <c r="H125" s="1"/>
      <c r="I125" s="1"/>
      <c r="J125" s="1"/>
    </row>
    <row r="126" spans="1:10" ht="12.75">
      <c r="A126" s="1"/>
      <c r="B126" s="1"/>
      <c r="C126" s="1"/>
      <c r="D126" s="6"/>
      <c r="E126" s="6"/>
      <c r="F126" s="6"/>
      <c r="G126" s="1"/>
      <c r="H126" s="1"/>
      <c r="I126" s="1"/>
      <c r="J126" s="1"/>
    </row>
    <row r="127" spans="1:10" ht="12.75">
      <c r="A127" s="1"/>
      <c r="B127" s="1"/>
      <c r="C127" s="1"/>
      <c r="D127" s="6"/>
      <c r="E127" s="6"/>
      <c r="F127" s="6"/>
      <c r="G127" s="1"/>
      <c r="H127" s="1"/>
      <c r="I127" s="1"/>
      <c r="J127" s="1"/>
    </row>
    <row r="128" spans="1:10" ht="12.75">
      <c r="A128" s="1"/>
      <c r="B128" s="1"/>
      <c r="C128" s="1"/>
      <c r="D128" s="6"/>
      <c r="E128" s="6"/>
      <c r="F128" s="6"/>
      <c r="G128" s="1"/>
      <c r="H128" s="1"/>
      <c r="I128" s="1"/>
      <c r="J128" s="1"/>
    </row>
    <row r="129" spans="1:10" ht="12.75">
      <c r="A129" s="1"/>
      <c r="B129" s="1"/>
      <c r="C129" s="1"/>
      <c r="D129" s="6"/>
      <c r="E129" s="6"/>
      <c r="F129" s="6"/>
      <c r="G129" s="1"/>
      <c r="H129" s="1"/>
      <c r="I129" s="1"/>
      <c r="J129" s="1"/>
    </row>
    <row r="130" spans="1:10" ht="12.75">
      <c r="A130" s="1"/>
      <c r="B130" s="1"/>
      <c r="C130" s="1"/>
      <c r="D130" s="6"/>
      <c r="E130" s="6"/>
      <c r="F130" s="6"/>
      <c r="G130" s="1"/>
      <c r="H130" s="1"/>
      <c r="I130" s="1"/>
      <c r="J130" s="1"/>
    </row>
    <row r="131" spans="1:10" ht="12.75">
      <c r="A131" s="1"/>
      <c r="B131" s="1"/>
      <c r="C131" s="1"/>
      <c r="D131" s="6"/>
      <c r="E131" s="6"/>
      <c r="F131" s="6"/>
      <c r="G131" s="1"/>
      <c r="H131" s="1"/>
      <c r="I131" s="1"/>
      <c r="J131" s="1"/>
    </row>
    <row r="132" spans="1:10" ht="12.75">
      <c r="A132" s="1"/>
      <c r="B132" s="1"/>
      <c r="C132" s="1"/>
      <c r="D132" s="6"/>
      <c r="E132" s="6"/>
      <c r="F132" s="6"/>
      <c r="G132" s="1"/>
      <c r="H132" s="1"/>
      <c r="I132" s="1"/>
      <c r="J132" s="1"/>
    </row>
    <row r="133" spans="1:10" ht="12.75">
      <c r="A133" s="1"/>
      <c r="B133" s="1"/>
      <c r="C133" s="1"/>
      <c r="D133" s="6"/>
      <c r="E133" s="6"/>
      <c r="F133" s="6"/>
      <c r="G133" s="1"/>
      <c r="H133" s="1"/>
      <c r="I133" s="1"/>
      <c r="J133" s="1"/>
    </row>
    <row r="134" spans="1:10" ht="12.75">
      <c r="A134" s="1"/>
      <c r="B134" s="1"/>
      <c r="C134" s="1"/>
      <c r="D134" s="6"/>
      <c r="E134" s="6"/>
      <c r="F134" s="6"/>
      <c r="G134" s="1"/>
      <c r="H134" s="1"/>
      <c r="I134" s="1"/>
      <c r="J134" s="1"/>
    </row>
    <row r="135" spans="1:10" ht="12.75">
      <c r="A135" s="1"/>
      <c r="B135" s="1"/>
      <c r="C135" s="1"/>
      <c r="D135" s="6"/>
      <c r="E135" s="6"/>
      <c r="F135" s="6"/>
      <c r="G135" s="1"/>
      <c r="H135" s="1"/>
      <c r="I135" s="1"/>
      <c r="J135" s="1"/>
    </row>
    <row r="136" spans="1:10" ht="12.75">
      <c r="A136" s="1"/>
      <c r="B136" s="1"/>
      <c r="C136" s="1"/>
      <c r="D136" s="6"/>
      <c r="E136" s="6"/>
      <c r="F136" s="6"/>
      <c r="G136" s="1"/>
      <c r="H136" s="1"/>
      <c r="I136" s="1"/>
      <c r="J136" s="1"/>
    </row>
    <row r="137" spans="1:10" ht="12.75">
      <c r="A137" s="1"/>
      <c r="B137" s="1"/>
      <c r="C137" s="1"/>
      <c r="D137" s="6"/>
      <c r="E137" s="6"/>
      <c r="F137" s="6"/>
      <c r="G137" s="1"/>
      <c r="H137" s="1"/>
      <c r="I137" s="1"/>
      <c r="J137" s="1"/>
    </row>
    <row r="138" spans="1:10" ht="12.75">
      <c r="A138" s="1"/>
      <c r="B138" s="1"/>
      <c r="C138" s="1"/>
      <c r="D138" s="6"/>
      <c r="E138" s="6"/>
      <c r="F138" s="6"/>
      <c r="G138" s="1"/>
      <c r="H138" s="1"/>
      <c r="I138" s="1"/>
      <c r="J138" s="1"/>
    </row>
    <row r="139" spans="1:10" ht="12.75">
      <c r="A139" s="1"/>
      <c r="B139" s="1"/>
      <c r="C139" s="1"/>
      <c r="D139" s="6"/>
      <c r="E139" s="6"/>
      <c r="F139" s="6"/>
      <c r="G139" s="1"/>
      <c r="H139" s="1"/>
      <c r="I139" s="1"/>
      <c r="J139" s="1"/>
    </row>
    <row r="140" spans="1:10" ht="12.75">
      <c r="A140" s="1"/>
      <c r="B140" s="1"/>
      <c r="C140" s="1"/>
      <c r="D140" s="6"/>
      <c r="E140" s="6"/>
      <c r="F140" s="6"/>
      <c r="G140" s="1"/>
      <c r="H140" s="1"/>
      <c r="I140" s="1"/>
      <c r="J140" s="1"/>
    </row>
    <row r="141" spans="1:10" ht="12.75">
      <c r="A141" s="1"/>
      <c r="B141" s="1"/>
      <c r="C141" s="1"/>
      <c r="D141" s="6"/>
      <c r="E141" s="6"/>
      <c r="F141" s="6"/>
      <c r="G141" s="1"/>
      <c r="H141" s="1"/>
      <c r="I141" s="1"/>
      <c r="J141" s="1"/>
    </row>
    <row r="142" spans="1:10" ht="12.75">
      <c r="A142" s="1"/>
      <c r="B142" s="1"/>
      <c r="C142" s="1"/>
      <c r="D142" s="6"/>
      <c r="E142" s="6"/>
      <c r="F142" s="6"/>
      <c r="G142" s="1"/>
      <c r="H142" s="1"/>
      <c r="I142" s="1"/>
      <c r="J142" s="1"/>
    </row>
    <row r="143" spans="1:10" ht="12.75">
      <c r="A143" s="1"/>
      <c r="B143" s="1"/>
      <c r="C143" s="1"/>
      <c r="D143" s="6"/>
      <c r="E143" s="6"/>
      <c r="F143" s="6"/>
      <c r="G143" s="1"/>
      <c r="H143" s="1"/>
      <c r="I143" s="1"/>
      <c r="J143" s="1"/>
    </row>
    <row r="144" spans="1:10" ht="12.75">
      <c r="A144" s="1"/>
      <c r="B144" s="1"/>
      <c r="C144" s="1"/>
      <c r="D144" s="6"/>
      <c r="E144" s="6"/>
      <c r="F144" s="6"/>
      <c r="G144" s="1"/>
      <c r="H144" s="1"/>
      <c r="I144" s="1"/>
      <c r="J144" s="1"/>
    </row>
    <row r="145" spans="1:10" ht="12.75">
      <c r="A145" s="1"/>
      <c r="B145" s="1"/>
      <c r="C145" s="1"/>
      <c r="D145" s="6"/>
      <c r="E145" s="6"/>
      <c r="F145" s="6"/>
      <c r="G145" s="1"/>
      <c r="H145" s="1"/>
      <c r="I145" s="1"/>
      <c r="J145" s="1"/>
    </row>
    <row r="146" spans="1:10" ht="12.75">
      <c r="A146" s="1"/>
      <c r="B146" s="1"/>
      <c r="C146" s="1"/>
      <c r="D146" s="6"/>
      <c r="E146" s="6"/>
      <c r="F146" s="6"/>
      <c r="G146" s="1"/>
      <c r="H146" s="1"/>
      <c r="I146" s="1"/>
      <c r="J146" s="1"/>
    </row>
    <row r="147" spans="1:10" ht="12.75">
      <c r="A147" s="1"/>
      <c r="B147" s="1"/>
      <c r="C147" s="1"/>
      <c r="D147" s="6"/>
      <c r="E147" s="6"/>
      <c r="F147" s="6"/>
      <c r="G147" s="1"/>
      <c r="H147" s="1"/>
      <c r="I147" s="1"/>
      <c r="J147" s="1"/>
    </row>
    <row r="148" spans="1:10" ht="12.75">
      <c r="A148" s="1"/>
      <c r="B148" s="1"/>
      <c r="C148" s="1"/>
      <c r="D148" s="6"/>
      <c r="E148" s="6"/>
      <c r="F148" s="6"/>
      <c r="G148" s="1"/>
      <c r="H148" s="1"/>
      <c r="I148" s="1"/>
      <c r="J148" s="1"/>
    </row>
    <row r="149" spans="1:10" ht="12.75">
      <c r="A149" s="1"/>
      <c r="B149" s="1"/>
      <c r="C149" s="1"/>
      <c r="D149" s="6"/>
      <c r="E149" s="6"/>
      <c r="F149" s="6"/>
      <c r="G149" s="1"/>
      <c r="H149" s="1"/>
      <c r="I149" s="1"/>
      <c r="J149" s="1"/>
    </row>
    <row r="150" spans="1:10" ht="12.75">
      <c r="A150" s="1"/>
      <c r="B150" s="1"/>
      <c r="C150" s="1"/>
      <c r="D150" s="6"/>
      <c r="E150" s="6"/>
      <c r="F150" s="6"/>
      <c r="G150" s="1"/>
      <c r="H150" s="1"/>
      <c r="I150" s="1"/>
      <c r="J150" s="1"/>
    </row>
    <row r="151" spans="1:10" ht="12.75">
      <c r="A151" s="1"/>
      <c r="B151" s="1"/>
      <c r="C151" s="1"/>
      <c r="D151" s="6"/>
      <c r="E151" s="6"/>
      <c r="F151" s="6"/>
      <c r="G151" s="1"/>
      <c r="H151" s="1"/>
      <c r="I151" s="1"/>
      <c r="J151" s="1"/>
    </row>
    <row r="152" spans="1:10" ht="12.75">
      <c r="A152" s="1"/>
      <c r="B152" s="1"/>
      <c r="C152" s="1"/>
      <c r="D152" s="6"/>
      <c r="E152" s="6"/>
      <c r="F152" s="6"/>
      <c r="G152" s="1"/>
      <c r="H152" s="1"/>
      <c r="I152" s="1"/>
      <c r="J152" s="1"/>
    </row>
    <row r="153" spans="1:10" ht="12.75">
      <c r="A153" s="1"/>
      <c r="B153" s="1"/>
      <c r="C153" s="1"/>
      <c r="D153" s="6"/>
      <c r="E153" s="6"/>
      <c r="F153" s="6"/>
      <c r="G153" s="1"/>
      <c r="H153" s="1"/>
      <c r="I153" s="1"/>
      <c r="J153" s="1"/>
    </row>
    <row r="154" spans="1:10" ht="12.75">
      <c r="A154" s="1"/>
      <c r="B154" s="1"/>
      <c r="C154" s="1"/>
      <c r="D154" s="6"/>
      <c r="E154" s="6"/>
      <c r="F154" s="6"/>
      <c r="G154" s="1"/>
      <c r="H154" s="1"/>
      <c r="I154" s="1"/>
      <c r="J154" s="1"/>
    </row>
    <row r="155" spans="1:10" ht="12.75">
      <c r="A155" s="1"/>
      <c r="B155" s="1"/>
      <c r="C155" s="1"/>
      <c r="D155" s="6"/>
      <c r="E155" s="6"/>
      <c r="F155" s="6"/>
      <c r="G155" s="1"/>
      <c r="H155" s="1"/>
      <c r="I155" s="1"/>
      <c r="J155" s="1"/>
    </row>
    <row r="156" spans="4:6" ht="12.75">
      <c r="D156" s="18"/>
      <c r="E156" s="18"/>
      <c r="F156" s="18"/>
    </row>
  </sheetData>
  <mergeCells count="19">
    <mergeCell ref="M8:M9"/>
    <mergeCell ref="A2:L2"/>
    <mergeCell ref="A3:L3"/>
    <mergeCell ref="A4:L4"/>
    <mergeCell ref="A5:L5"/>
    <mergeCell ref="K8:K9"/>
    <mergeCell ref="L8:L9"/>
    <mergeCell ref="G8:G9"/>
    <mergeCell ref="H8:H9"/>
    <mergeCell ref="I8:I9"/>
    <mergeCell ref="J1:L1"/>
    <mergeCell ref="J8:J9"/>
    <mergeCell ref="A6:J6"/>
    <mergeCell ref="A8:A9"/>
    <mergeCell ref="F8:F9"/>
    <mergeCell ref="B8:B9"/>
    <mergeCell ref="C8:C9"/>
    <mergeCell ref="D8:D9"/>
    <mergeCell ref="E8:E9"/>
  </mergeCells>
  <printOptions/>
  <pageMargins left="0.5118110236220472" right="0.07874015748031496" top="0.2755905511811024" bottom="0.35433070866141736" header="0.1968503937007874" footer="0.275590551181102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FIN1</cp:lastModifiedBy>
  <cp:lastPrinted>2015-03-27T06:25:21Z</cp:lastPrinted>
  <dcterms:created xsi:type="dcterms:W3CDTF">2008-11-13T08:39:44Z</dcterms:created>
  <dcterms:modified xsi:type="dcterms:W3CDTF">2015-03-27T06:31:31Z</dcterms:modified>
  <cp:category/>
  <cp:version/>
  <cp:contentType/>
  <cp:contentStatus/>
</cp:coreProperties>
</file>